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30" tabRatio="850" activeTab="0"/>
  </bookViews>
  <sheets>
    <sheet name="申請時刻表28" sheetId="1" r:id="rId1"/>
    <sheet name="申請時刻表29" sheetId="2" r:id="rId2"/>
  </sheets>
  <definedNames>
    <definedName name="_xlnm.Print_Area" localSheetId="0">'申請時刻表28'!$A$1:$AB$38</definedName>
    <definedName name="_xlnm.Print_Area" localSheetId="1">'申請時刻表29'!$A$1:$AC$26</definedName>
  </definedNames>
  <calcPr fullCalcOnLoad="1"/>
</workbook>
</file>

<file path=xl/sharedStrings.xml><?xml version="1.0" encoding="utf-8"?>
<sst xmlns="http://schemas.openxmlformats.org/spreadsheetml/2006/main" count="263" uniqueCount="40">
  <si>
    <t>芸陽</t>
  </si>
  <si>
    <t>大学会館</t>
  </si>
  <si>
    <t>ＪＲ</t>
  </si>
  <si>
    <t>種別</t>
  </si>
  <si>
    <t>上り</t>
  </si>
  <si>
    <t>下り</t>
  </si>
  <si>
    <t>臨時</t>
  </si>
  <si>
    <t>JR</t>
  </si>
  <si>
    <t xml:space="preserve"> </t>
  </si>
  <si>
    <t>平成２９年１０月２８日（土）</t>
  </si>
  <si>
    <t>西条駅⇒広島大学行（運賃２９０円）</t>
  </si>
  <si>
    <t>西条駅行（運賃２９０円）</t>
  </si>
  <si>
    <t>山陽本線（着）</t>
  </si>
  <si>
    <t>西条駅</t>
  </si>
  <si>
    <t>広大</t>
  </si>
  <si>
    <t>広大</t>
  </si>
  <si>
    <t>番号</t>
  </si>
  <si>
    <t>社名</t>
  </si>
  <si>
    <t>備　　考</t>
  </si>
  <si>
    <t>発</t>
  </si>
  <si>
    <t>中央口</t>
  </si>
  <si>
    <t>西口</t>
  </si>
  <si>
    <t>着</t>
  </si>
  <si>
    <t>定期便</t>
  </si>
  <si>
    <t>定期便</t>
  </si>
  <si>
    <t>白745</t>
  </si>
  <si>
    <t>白834</t>
  </si>
  <si>
    <t>白904</t>
  </si>
  <si>
    <t>下見経由</t>
  </si>
  <si>
    <t>白935</t>
  </si>
  <si>
    <t>白1017</t>
  </si>
  <si>
    <t>白1119</t>
  </si>
  <si>
    <t>白1150</t>
  </si>
  <si>
    <t>白1219</t>
  </si>
  <si>
    <t>白1248</t>
  </si>
  <si>
    <t>白1318</t>
  </si>
  <si>
    <t>白1435</t>
  </si>
  <si>
    <t>白1503</t>
  </si>
  <si>
    <t>「日本社会心理学会第５８回大会」広島大学線バス時刻表</t>
  </si>
  <si>
    <t>平成２９年１０月２９日（日）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</si>
</sst>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411]ge\.m\.d;@"/>
    <numFmt numFmtId="178" formatCode="0&quot;行&quot;&quot;路&quot;"/>
    <numFmt numFmtId="179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7030A0"/>
      <name val="ＭＳ Ｐゴシック"/>
      <family val="3"/>
    </font>
    <font>
      <b/>
      <sz val="11"/>
      <color rgb="FF0000CC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57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20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51" fillId="0" borderId="14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" borderId="17" xfId="0" applyFill="1" applyBorder="1" applyAlignment="1">
      <alignment horizontal="center" shrinkToFit="1"/>
    </xf>
    <xf numFmtId="0" fontId="0" fillId="0" borderId="18" xfId="0" applyFill="1" applyBorder="1" applyAlignment="1">
      <alignment horizontal="center" shrinkToFit="1"/>
    </xf>
    <xf numFmtId="0" fontId="10" fillId="0" borderId="19" xfId="0" applyFont="1" applyFill="1" applyBorder="1" applyAlignment="1">
      <alignment horizontal="center" shrinkToFit="1"/>
    </xf>
    <xf numFmtId="0" fontId="0" fillId="0" borderId="19" xfId="0" applyFill="1" applyBorder="1" applyAlignment="1">
      <alignment horizontal="center" shrinkToFit="1"/>
    </xf>
    <xf numFmtId="0" fontId="51" fillId="0" borderId="20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ont="1" applyFill="1" applyBorder="1" applyAlignment="1">
      <alignment vertical="center"/>
    </xf>
    <xf numFmtId="0" fontId="0" fillId="0" borderId="21" xfId="0" applyNumberFormat="1" applyFill="1" applyBorder="1" applyAlignment="1">
      <alignment horizontal="right" shrinkToFit="1"/>
    </xf>
    <xf numFmtId="0" fontId="0" fillId="0" borderId="22" xfId="0" applyNumberFormat="1" applyFill="1" applyBorder="1" applyAlignment="1">
      <alignment horizontal="right" shrinkToFit="1"/>
    </xf>
    <xf numFmtId="20" fontId="0" fillId="6" borderId="23" xfId="0" applyNumberFormat="1" applyFont="1" applyFill="1" applyBorder="1" applyAlignment="1">
      <alignment shrinkToFit="1"/>
    </xf>
    <xf numFmtId="20" fontId="0" fillId="0" borderId="24" xfId="0" applyNumberFormat="1" applyFont="1" applyFill="1" applyBorder="1" applyAlignment="1">
      <alignment shrinkToFit="1"/>
    </xf>
    <xf numFmtId="20" fontId="10" fillId="0" borderId="24" xfId="0" applyNumberFormat="1" applyFont="1" applyFill="1" applyBorder="1" applyAlignment="1">
      <alignment shrinkToFit="1"/>
    </xf>
    <xf numFmtId="0" fontId="0" fillId="0" borderId="25" xfId="0" applyFont="1" applyFill="1" applyBorder="1" applyAlignment="1">
      <alignment horizontal="center" shrinkToFit="1"/>
    </xf>
    <xf numFmtId="0" fontId="10" fillId="0" borderId="24" xfId="0" applyFont="1" applyFill="1" applyBorder="1" applyAlignment="1">
      <alignment shrinkToFit="1"/>
    </xf>
    <xf numFmtId="0" fontId="0" fillId="0" borderId="26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1" fillId="0" borderId="21" xfId="0" applyFont="1" applyFill="1" applyBorder="1" applyAlignment="1">
      <alignment/>
    </xf>
    <xf numFmtId="20" fontId="0" fillId="0" borderId="27" xfId="0" applyNumberFormat="1" applyFont="1" applyFill="1" applyBorder="1" applyAlignment="1">
      <alignment shrinkToFit="1"/>
    </xf>
    <xf numFmtId="20" fontId="10" fillId="6" borderId="24" xfId="0" applyNumberFormat="1" applyFont="1" applyFill="1" applyBorder="1" applyAlignment="1">
      <alignment shrinkToFit="1"/>
    </xf>
    <xf numFmtId="20" fontId="0" fillId="0" borderId="28" xfId="0" applyNumberFormat="1" applyFont="1" applyFill="1" applyBorder="1" applyAlignment="1">
      <alignment shrinkToFit="1"/>
    </xf>
    <xf numFmtId="0" fontId="0" fillId="0" borderId="29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shrinkToFit="1"/>
    </xf>
    <xf numFmtId="0" fontId="3" fillId="0" borderId="30" xfId="0" applyFont="1" applyFill="1" applyBorder="1" applyAlignment="1">
      <alignment horizontal="left"/>
    </xf>
    <xf numFmtId="20" fontId="52" fillId="6" borderId="23" xfId="0" applyNumberFormat="1" applyFont="1" applyFill="1" applyBorder="1" applyAlignment="1">
      <alignment shrinkToFit="1"/>
    </xf>
    <xf numFmtId="20" fontId="52" fillId="0" borderId="24" xfId="0" applyNumberFormat="1" applyFont="1" applyFill="1" applyBorder="1" applyAlignment="1">
      <alignment shrinkToFit="1"/>
    </xf>
    <xf numFmtId="0" fontId="52" fillId="0" borderId="25" xfId="0" applyFont="1" applyFill="1" applyBorder="1" applyAlignment="1">
      <alignment horizontal="center" shrinkToFit="1"/>
    </xf>
    <xf numFmtId="0" fontId="52" fillId="0" borderId="24" xfId="0" applyFont="1" applyFill="1" applyBorder="1" applyAlignment="1">
      <alignment shrinkToFit="1"/>
    </xf>
    <xf numFmtId="0" fontId="52" fillId="0" borderId="26" xfId="0" applyFont="1" applyFill="1" applyBorder="1" applyAlignment="1">
      <alignment horizontal="center" shrinkToFit="1"/>
    </xf>
    <xf numFmtId="20" fontId="53" fillId="0" borderId="24" xfId="0" applyNumberFormat="1" applyFont="1" applyFill="1" applyBorder="1" applyAlignment="1">
      <alignment shrinkToFit="1"/>
    </xf>
    <xf numFmtId="20" fontId="54" fillId="6" borderId="23" xfId="0" applyNumberFormat="1" applyFont="1" applyFill="1" applyBorder="1" applyAlignment="1">
      <alignment shrinkToFit="1"/>
    </xf>
    <xf numFmtId="20" fontId="54" fillId="0" borderId="24" xfId="0" applyNumberFormat="1" applyFont="1" applyFill="1" applyBorder="1" applyAlignment="1">
      <alignment shrinkToFit="1"/>
    </xf>
    <xf numFmtId="0" fontId="54" fillId="0" borderId="25" xfId="0" applyFont="1" applyFill="1" applyBorder="1" applyAlignment="1">
      <alignment horizontal="center" shrinkToFit="1"/>
    </xf>
    <xf numFmtId="0" fontId="54" fillId="0" borderId="24" xfId="0" applyFont="1" applyFill="1" applyBorder="1" applyAlignment="1">
      <alignment shrinkToFit="1"/>
    </xf>
    <xf numFmtId="0" fontId="54" fillId="0" borderId="26" xfId="0" applyFont="1" applyFill="1" applyBorder="1" applyAlignment="1">
      <alignment horizontal="center" shrinkToFit="1"/>
    </xf>
    <xf numFmtId="20" fontId="55" fillId="5" borderId="24" xfId="0" applyNumberFormat="1" applyFont="1" applyFill="1" applyBorder="1" applyAlignment="1">
      <alignment shrinkToFit="1"/>
    </xf>
    <xf numFmtId="20" fontId="52" fillId="0" borderId="27" xfId="0" applyNumberFormat="1" applyFont="1" applyFill="1" applyBorder="1" applyAlignment="1">
      <alignment shrinkToFit="1"/>
    </xf>
    <xf numFmtId="20" fontId="52" fillId="6" borderId="24" xfId="0" applyNumberFormat="1" applyFont="1" applyFill="1" applyBorder="1" applyAlignment="1">
      <alignment shrinkToFit="1"/>
    </xf>
    <xf numFmtId="20" fontId="52" fillId="0" borderId="28" xfId="0" applyNumberFormat="1" applyFont="1" applyFill="1" applyBorder="1" applyAlignment="1">
      <alignment shrinkToFit="1"/>
    </xf>
    <xf numFmtId="0" fontId="52" fillId="0" borderId="29" xfId="0" applyFont="1" applyFill="1" applyBorder="1" applyAlignment="1">
      <alignment horizontal="center" shrinkToFit="1"/>
    </xf>
    <xf numFmtId="0" fontId="52" fillId="0" borderId="26" xfId="0" applyFont="1" applyFill="1" applyBorder="1" applyAlignment="1">
      <alignment shrinkToFit="1"/>
    </xf>
    <xf numFmtId="20" fontId="54" fillId="0" borderId="27" xfId="0" applyNumberFormat="1" applyFont="1" applyFill="1" applyBorder="1" applyAlignment="1">
      <alignment shrinkToFit="1"/>
    </xf>
    <xf numFmtId="20" fontId="54" fillId="6" borderId="24" xfId="0" applyNumberFormat="1" applyFont="1" applyFill="1" applyBorder="1" applyAlignment="1">
      <alignment shrinkToFit="1"/>
    </xf>
    <xf numFmtId="20" fontId="54" fillId="0" borderId="28" xfId="0" applyNumberFormat="1" applyFont="1" applyFill="1" applyBorder="1" applyAlignment="1">
      <alignment shrinkToFit="1"/>
    </xf>
    <xf numFmtId="0" fontId="54" fillId="0" borderId="29" xfId="0" applyFont="1" applyFill="1" applyBorder="1" applyAlignment="1">
      <alignment horizontal="center" shrinkToFit="1"/>
    </xf>
    <xf numFmtId="0" fontId="54" fillId="0" borderId="26" xfId="0" applyFont="1" applyFill="1" applyBorder="1" applyAlignment="1">
      <alignment shrinkToFit="1"/>
    </xf>
    <xf numFmtId="0" fontId="0" fillId="0" borderId="31" xfId="0" applyNumberFormat="1" applyFill="1" applyBorder="1" applyAlignment="1">
      <alignment horizontal="right" shrinkToFit="1"/>
    </xf>
    <xf numFmtId="0" fontId="0" fillId="0" borderId="32" xfId="0" applyNumberFormat="1" applyFill="1" applyBorder="1" applyAlignment="1">
      <alignment horizontal="right" shrinkToFit="1"/>
    </xf>
    <xf numFmtId="20" fontId="0" fillId="6" borderId="33" xfId="0" applyNumberFormat="1" applyFont="1" applyFill="1" applyBorder="1" applyAlignment="1">
      <alignment shrinkToFit="1"/>
    </xf>
    <xf numFmtId="20" fontId="0" fillId="0" borderId="34" xfId="0" applyNumberFormat="1" applyFont="1" applyFill="1" applyBorder="1" applyAlignment="1">
      <alignment shrinkToFit="1"/>
    </xf>
    <xf numFmtId="20" fontId="10" fillId="0" borderId="34" xfId="0" applyNumberFormat="1" applyFont="1" applyFill="1" applyBorder="1" applyAlignment="1">
      <alignment shrinkToFit="1"/>
    </xf>
    <xf numFmtId="0" fontId="0" fillId="0" borderId="32" xfId="0" applyFont="1" applyFill="1" applyBorder="1" applyAlignment="1">
      <alignment horizontal="center" shrinkToFit="1"/>
    </xf>
    <xf numFmtId="0" fontId="10" fillId="0" borderId="34" xfId="0" applyFont="1" applyFill="1" applyBorder="1" applyAlignment="1">
      <alignment shrinkToFit="1"/>
    </xf>
    <xf numFmtId="0" fontId="0" fillId="0" borderId="35" xfId="0" applyFont="1" applyFill="1" applyBorder="1" applyAlignment="1">
      <alignment horizontal="center" shrinkToFit="1"/>
    </xf>
    <xf numFmtId="0" fontId="0" fillId="0" borderId="35" xfId="0" applyFont="1" applyFill="1" applyBorder="1" applyAlignment="1">
      <alignment horizontal="center" shrinkToFit="1"/>
    </xf>
    <xf numFmtId="0" fontId="51" fillId="0" borderId="31" xfId="0" applyFont="1" applyFill="1" applyBorder="1" applyAlignment="1">
      <alignment/>
    </xf>
    <xf numFmtId="20" fontId="0" fillId="0" borderId="36" xfId="0" applyNumberFormat="1" applyFont="1" applyFill="1" applyBorder="1" applyAlignment="1">
      <alignment shrinkToFit="1"/>
    </xf>
    <xf numFmtId="20" fontId="10" fillId="6" borderId="35" xfId="0" applyNumberFormat="1" applyFont="1" applyFill="1" applyBorder="1" applyAlignment="1">
      <alignment shrinkToFit="1"/>
    </xf>
    <xf numFmtId="20" fontId="0" fillId="0" borderId="37" xfId="0" applyNumberFormat="1" applyFont="1" applyFill="1" applyBorder="1" applyAlignment="1">
      <alignment shrinkToFit="1"/>
    </xf>
    <xf numFmtId="20" fontId="53" fillId="0" borderId="35" xfId="0" applyNumberFormat="1" applyFont="1" applyFill="1" applyBorder="1" applyAlignment="1">
      <alignment shrinkToFit="1"/>
    </xf>
    <xf numFmtId="0" fontId="0" fillId="0" borderId="38" xfId="0" applyFont="1" applyFill="1" applyBorder="1" applyAlignment="1">
      <alignment horizontal="center" shrinkToFit="1"/>
    </xf>
    <xf numFmtId="0" fontId="0" fillId="0" borderId="35" xfId="0" applyFont="1" applyFill="1" applyBorder="1" applyAlignment="1">
      <alignment shrinkToFit="1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9" borderId="11" xfId="0" applyFont="1" applyFill="1" applyBorder="1" applyAlignment="1">
      <alignment horizontal="center" shrinkToFit="1"/>
    </xf>
    <xf numFmtId="0" fontId="0" fillId="0" borderId="40" xfId="0" applyFont="1" applyFill="1" applyBorder="1" applyAlignment="1">
      <alignment horizontal="center" shrinkToFit="1"/>
    </xf>
    <xf numFmtId="0" fontId="10" fillId="9" borderId="13" xfId="0" applyFont="1" applyFill="1" applyBorder="1" applyAlignment="1">
      <alignment horizontal="center" shrinkToFit="1"/>
    </xf>
    <xf numFmtId="0" fontId="0" fillId="9" borderId="17" xfId="0" applyFill="1" applyBorder="1" applyAlignment="1">
      <alignment horizontal="center" shrinkToFit="1"/>
    </xf>
    <xf numFmtId="0" fontId="0" fillId="0" borderId="41" xfId="0" applyFill="1" applyBorder="1" applyAlignment="1">
      <alignment horizontal="center" shrinkToFit="1"/>
    </xf>
    <xf numFmtId="0" fontId="10" fillId="9" borderId="19" xfId="0" applyFont="1" applyFill="1" applyBorder="1" applyAlignment="1">
      <alignment horizontal="center" shrinkToFit="1"/>
    </xf>
    <xf numFmtId="20" fontId="0" fillId="9" borderId="23" xfId="0" applyNumberFormat="1" applyFont="1" applyFill="1" applyBorder="1" applyAlignment="1">
      <alignment shrinkToFit="1"/>
    </xf>
    <xf numFmtId="20" fontId="0" fillId="0" borderId="42" xfId="0" applyNumberFormat="1" applyFont="1" applyFill="1" applyBorder="1" applyAlignment="1">
      <alignment shrinkToFit="1"/>
    </xf>
    <xf numFmtId="20" fontId="10" fillId="9" borderId="24" xfId="0" applyNumberFormat="1" applyFont="1" applyFill="1" applyBorder="1" applyAlignment="1">
      <alignment shrinkToFit="1"/>
    </xf>
    <xf numFmtId="20" fontId="52" fillId="9" borderId="23" xfId="0" applyNumberFormat="1" applyFont="1" applyFill="1" applyBorder="1" applyAlignment="1">
      <alignment shrinkToFit="1"/>
    </xf>
    <xf numFmtId="20" fontId="54" fillId="9" borderId="23" xfId="0" applyNumberFormat="1" applyFont="1" applyFill="1" applyBorder="1" applyAlignment="1">
      <alignment shrinkToFit="1"/>
    </xf>
    <xf numFmtId="20" fontId="10" fillId="9" borderId="26" xfId="0" applyNumberFormat="1" applyFont="1" applyFill="1" applyBorder="1" applyAlignment="1">
      <alignment shrinkToFit="1"/>
    </xf>
    <xf numFmtId="20" fontId="0" fillId="0" borderId="26" xfId="0" applyNumberFormat="1" applyFont="1" applyFill="1" applyBorder="1" applyAlignment="1">
      <alignment shrinkToFit="1"/>
    </xf>
    <xf numFmtId="20" fontId="56" fillId="0" borderId="42" xfId="0" applyNumberFormat="1" applyFont="1" applyFill="1" applyBorder="1" applyAlignment="1">
      <alignment shrinkToFit="1"/>
    </xf>
    <xf numFmtId="20" fontId="56" fillId="9" borderId="24" xfId="0" applyNumberFormat="1" applyFont="1" applyFill="1" applyBorder="1" applyAlignment="1">
      <alignment shrinkToFit="1"/>
    </xf>
    <xf numFmtId="20" fontId="56" fillId="0" borderId="24" xfId="0" applyNumberFormat="1" applyFont="1" applyFill="1" applyBorder="1" applyAlignment="1">
      <alignment shrinkToFit="1"/>
    </xf>
    <xf numFmtId="0" fontId="56" fillId="0" borderId="29" xfId="0" applyFont="1" applyFill="1" applyBorder="1" applyAlignment="1">
      <alignment horizontal="center" shrinkToFit="1"/>
    </xf>
    <xf numFmtId="0" fontId="56" fillId="0" borderId="26" xfId="0" applyFont="1" applyFill="1" applyBorder="1" applyAlignment="1">
      <alignment shrinkToFit="1"/>
    </xf>
    <xf numFmtId="0" fontId="56" fillId="0" borderId="26" xfId="0" applyFont="1" applyFill="1" applyBorder="1" applyAlignment="1">
      <alignment horizontal="center" shrinkToFit="1"/>
    </xf>
    <xf numFmtId="20" fontId="0" fillId="9" borderId="33" xfId="0" applyNumberFormat="1" applyFont="1" applyFill="1" applyBorder="1" applyAlignment="1">
      <alignment shrinkToFit="1"/>
    </xf>
    <xf numFmtId="20" fontId="0" fillId="0" borderId="21" xfId="0" applyNumberFormat="1" applyFont="1" applyFill="1" applyBorder="1" applyAlignment="1">
      <alignment shrinkToFit="1"/>
    </xf>
    <xf numFmtId="20" fontId="10" fillId="9" borderId="43" xfId="0" applyNumberFormat="1" applyFont="1" applyFill="1" applyBorder="1" applyAlignment="1">
      <alignment shrinkToFit="1"/>
    </xf>
    <xf numFmtId="20" fontId="0" fillId="0" borderId="43" xfId="0" applyNumberFormat="1" applyFont="1" applyFill="1" applyBorder="1" applyAlignment="1">
      <alignment shrinkToFit="1"/>
    </xf>
    <xf numFmtId="20" fontId="55" fillId="5" borderId="43" xfId="0" applyNumberFormat="1" applyFont="1" applyFill="1" applyBorder="1" applyAlignment="1">
      <alignment shrinkToFit="1"/>
    </xf>
    <xf numFmtId="0" fontId="0" fillId="0" borderId="44" xfId="0" applyFont="1" applyFill="1" applyBorder="1" applyAlignment="1">
      <alignment horizontal="center" shrinkToFit="1"/>
    </xf>
    <xf numFmtId="0" fontId="0" fillId="0" borderId="45" xfId="0" applyFont="1" applyFill="1" applyBorder="1" applyAlignment="1">
      <alignment shrinkToFit="1"/>
    </xf>
    <xf numFmtId="0" fontId="0" fillId="0" borderId="45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51" fillId="0" borderId="47" xfId="0" applyFont="1" applyFill="1" applyBorder="1" applyAlignment="1">
      <alignment/>
    </xf>
    <xf numFmtId="20" fontId="10" fillId="9" borderId="35" xfId="0" applyNumberFormat="1" applyFont="1" applyFill="1" applyBorder="1" applyAlignment="1">
      <alignment shrinkToFit="1"/>
    </xf>
    <xf numFmtId="20" fontId="0" fillId="0" borderId="35" xfId="0" applyNumberFormat="1" applyFont="1" applyFill="1" applyBorder="1" applyAlignment="1">
      <alignment shrinkToFit="1"/>
    </xf>
    <xf numFmtId="20" fontId="55" fillId="5" borderId="35" xfId="0" applyNumberFormat="1" applyFont="1" applyFill="1" applyBorder="1" applyAlignment="1">
      <alignment shrinkToFit="1"/>
    </xf>
    <xf numFmtId="178" fontId="3" fillId="33" borderId="0" xfId="0" applyNumberFormat="1" applyFont="1" applyFill="1" applyBorder="1" applyAlignment="1">
      <alignment horizontal="center" shrinkToFit="1"/>
    </xf>
    <xf numFmtId="0" fontId="0" fillId="33" borderId="0" xfId="0" applyFont="1" applyFill="1" applyBorder="1" applyAlignment="1">
      <alignment horizontal="center" shrinkToFit="1"/>
    </xf>
    <xf numFmtId="20" fontId="0" fillId="33" borderId="0" xfId="0" applyNumberFormat="1" applyFont="1" applyFill="1" applyBorder="1" applyAlignment="1">
      <alignment horizontal="center" shrinkToFit="1"/>
    </xf>
    <xf numFmtId="0" fontId="10" fillId="33" borderId="0" xfId="0" applyFont="1" applyFill="1" applyBorder="1" applyAlignment="1">
      <alignment shrinkToFit="1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shrinkToFit="1"/>
    </xf>
    <xf numFmtId="20" fontId="0" fillId="33" borderId="0" xfId="0" applyNumberFormat="1" applyFont="1" applyFill="1" applyBorder="1" applyAlignment="1">
      <alignment horizontal="center" shrinkToFit="1"/>
    </xf>
    <xf numFmtId="0" fontId="13" fillId="33" borderId="0" xfId="0" applyFont="1" applyFill="1" applyBorder="1" applyAlignment="1">
      <alignment horizontal="left" wrapText="1" shrinkToFit="1"/>
    </xf>
    <xf numFmtId="20" fontId="10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shrinkToFit="1"/>
    </xf>
    <xf numFmtId="0" fontId="0" fillId="33" borderId="0" xfId="0" applyFont="1" applyFill="1" applyBorder="1" applyAlignment="1">
      <alignment horizontal="center" shrinkToFit="1"/>
    </xf>
    <xf numFmtId="178" fontId="3" fillId="0" borderId="48" xfId="0" applyNumberFormat="1" applyFont="1" applyFill="1" applyBorder="1" applyAlignment="1">
      <alignment horizontal="center" shrinkToFit="1"/>
    </xf>
    <xf numFmtId="178" fontId="57" fillId="0" borderId="48" xfId="0" applyNumberFormat="1" applyFont="1" applyFill="1" applyBorder="1" applyAlignment="1">
      <alignment horizontal="center" shrinkToFit="1"/>
    </xf>
    <xf numFmtId="178" fontId="3" fillId="0" borderId="49" xfId="0" applyNumberFormat="1" applyFont="1" applyFill="1" applyBorder="1" applyAlignment="1">
      <alignment horizontal="center" shrinkToFit="1"/>
    </xf>
    <xf numFmtId="20" fontId="51" fillId="33" borderId="21" xfId="0" applyNumberFormat="1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 vertical="top"/>
    </xf>
    <xf numFmtId="0" fontId="51" fillId="33" borderId="21" xfId="0" applyFont="1" applyFill="1" applyBorder="1" applyAlignment="1">
      <alignment/>
    </xf>
    <xf numFmtId="178" fontId="57" fillId="33" borderId="48" xfId="0" applyNumberFormat="1" applyFont="1" applyFill="1" applyBorder="1" applyAlignment="1">
      <alignment horizontal="center" shrinkToFit="1"/>
    </xf>
    <xf numFmtId="0" fontId="51" fillId="33" borderId="14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20" fontId="58" fillId="33" borderId="21" xfId="0" applyNumberFormat="1" applyFont="1" applyFill="1" applyBorder="1" applyAlignment="1">
      <alignment horizontal="center"/>
    </xf>
    <xf numFmtId="0" fontId="58" fillId="33" borderId="21" xfId="0" applyFont="1" applyFill="1" applyBorder="1" applyAlignment="1">
      <alignment vertical="center"/>
    </xf>
    <xf numFmtId="0" fontId="58" fillId="33" borderId="21" xfId="0" applyFont="1" applyFill="1" applyBorder="1" applyAlignment="1">
      <alignment vertical="top"/>
    </xf>
    <xf numFmtId="0" fontId="3" fillId="33" borderId="25" xfId="0" applyFont="1" applyFill="1" applyBorder="1" applyAlignment="1">
      <alignment horizontal="left"/>
    </xf>
    <xf numFmtId="178" fontId="3" fillId="33" borderId="48" xfId="0" applyNumberFormat="1" applyFont="1" applyFill="1" applyBorder="1" applyAlignment="1">
      <alignment horizontal="center" shrinkToFit="1"/>
    </xf>
    <xf numFmtId="178" fontId="3" fillId="33" borderId="49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right"/>
    </xf>
    <xf numFmtId="0" fontId="0" fillId="0" borderId="50" xfId="0" applyFill="1" applyBorder="1" applyAlignment="1">
      <alignment horizontal="center" shrinkToFit="1"/>
    </xf>
    <xf numFmtId="0" fontId="0" fillId="0" borderId="51" xfId="0" applyFill="1" applyBorder="1" applyAlignment="1">
      <alignment horizontal="center" shrinkToFit="1"/>
    </xf>
    <xf numFmtId="0" fontId="3" fillId="0" borderId="52" xfId="0" applyFont="1" applyFill="1" applyBorder="1" applyAlignment="1">
      <alignment horizontal="center" wrapText="1" shrinkToFit="1"/>
    </xf>
    <xf numFmtId="0" fontId="3" fillId="0" borderId="53" xfId="0" applyFont="1" applyFill="1" applyBorder="1" applyAlignment="1">
      <alignment horizontal="center" wrapText="1" shrinkToFit="1"/>
    </xf>
    <xf numFmtId="0" fontId="4" fillId="0" borderId="52" xfId="0" applyFont="1" applyFill="1" applyBorder="1" applyAlignment="1">
      <alignment horizontal="center" wrapText="1" shrinkToFit="1"/>
    </xf>
    <xf numFmtId="0" fontId="4" fillId="0" borderId="53" xfId="0" applyFont="1" applyFill="1" applyBorder="1" applyAlignment="1">
      <alignment horizontal="center" wrapText="1" shrinkToFit="1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0" fontId="12" fillId="33" borderId="0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right" vertical="center" shrinkToFit="1"/>
    </xf>
    <xf numFmtId="0" fontId="3" fillId="0" borderId="58" xfId="0" applyFont="1" applyFill="1" applyBorder="1" applyAlignment="1">
      <alignment horizontal="center" wrapText="1" shrinkToFit="1"/>
    </xf>
    <xf numFmtId="0" fontId="3" fillId="0" borderId="16" xfId="0" applyFont="1" applyFill="1" applyBorder="1" applyAlignment="1">
      <alignment horizontal="center" wrapText="1" shrinkToFit="1"/>
    </xf>
    <xf numFmtId="0" fontId="3" fillId="33" borderId="0" xfId="0" applyFont="1" applyFill="1" applyBorder="1" applyAlignment="1">
      <alignment horizontal="center" shrinkToFit="1"/>
    </xf>
    <xf numFmtId="0" fontId="12" fillId="33" borderId="0" xfId="0" applyFont="1" applyFill="1" applyBorder="1" applyAlignment="1">
      <alignment horizontal="center" wrapText="1" shrinkToFi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 shrinkToFit="1"/>
    </xf>
    <xf numFmtId="0" fontId="3" fillId="33" borderId="58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view="pageBreakPreview" zoomScale="70" zoomScaleSheetLayoutView="70" zoomScalePageLayoutView="0" workbookViewId="0" topLeftCell="A1">
      <selection activeCell="U32" sqref="U32"/>
    </sheetView>
  </sheetViews>
  <sheetFormatPr defaultColWidth="9.00390625" defaultRowHeight="13.5"/>
  <cols>
    <col min="1" max="1" width="1.37890625" style="3" customWidth="1"/>
    <col min="2" max="2" width="5.125" style="3" customWidth="1"/>
    <col min="3" max="3" width="5.50390625" style="3" customWidth="1"/>
    <col min="4" max="7" width="6.875" style="3" customWidth="1"/>
    <col min="8" max="8" width="6.00390625" style="3" customWidth="1"/>
    <col min="9" max="9" width="3.375" style="3" customWidth="1"/>
    <col min="10" max="10" width="4.625" style="2" customWidth="1"/>
    <col min="11" max="12" width="6.50390625" style="2" customWidth="1"/>
    <col min="13" max="13" width="6.125" style="2" customWidth="1"/>
    <col min="14" max="14" width="7.625" style="3" customWidth="1"/>
    <col min="15" max="15" width="4.625" style="3" customWidth="1"/>
    <col min="16" max="16" width="4.75390625" style="2" customWidth="1"/>
    <col min="17" max="17" width="5.375" style="2" customWidth="1"/>
    <col min="18" max="18" width="0.875" style="3" customWidth="1"/>
    <col min="19" max="19" width="7.625" style="11" customWidth="1"/>
    <col min="20" max="20" width="6.875" style="3" customWidth="1"/>
    <col min="21" max="21" width="6.875" style="12" customWidth="1"/>
    <col min="22" max="23" width="6.875" style="3" customWidth="1"/>
    <col min="24" max="24" width="7.25390625" style="3" customWidth="1"/>
    <col min="25" max="25" width="3.375" style="3" customWidth="1"/>
    <col min="26" max="26" width="4.625" style="2" customWidth="1"/>
    <col min="27" max="27" width="6.50390625" style="2" customWidth="1"/>
    <col min="28" max="36" width="9.00390625" style="3" customWidth="1"/>
    <col min="37" max="39" width="9.00390625" style="2" customWidth="1"/>
    <col min="40" max="41" width="9.00390625" style="3" customWidth="1"/>
    <col min="42" max="43" width="9.00390625" style="2" customWidth="1"/>
    <col min="44" max="52" width="9.00390625" style="3" customWidth="1"/>
    <col min="53" max="55" width="9.00390625" style="2" customWidth="1"/>
    <col min="56" max="57" width="9.00390625" style="3" customWidth="1"/>
    <col min="58" max="59" width="9.00390625" style="2" customWidth="1"/>
    <col min="60" max="68" width="9.00390625" style="3" customWidth="1"/>
    <col min="69" max="71" width="9.00390625" style="2" customWidth="1"/>
    <col min="72" max="73" width="9.00390625" style="3" customWidth="1"/>
    <col min="74" max="75" width="9.00390625" style="2" customWidth="1"/>
    <col min="76" max="84" width="9.00390625" style="3" customWidth="1"/>
    <col min="85" max="87" width="9.00390625" style="2" customWidth="1"/>
    <col min="88" max="89" width="9.00390625" style="3" customWidth="1"/>
    <col min="90" max="91" width="9.00390625" style="2" customWidth="1"/>
    <col min="92" max="100" width="9.00390625" style="3" customWidth="1"/>
    <col min="101" max="103" width="9.00390625" style="2" customWidth="1"/>
    <col min="104" max="105" width="9.00390625" style="3" customWidth="1"/>
    <col min="106" max="107" width="9.00390625" style="2" customWidth="1"/>
    <col min="108" max="116" width="9.00390625" style="3" customWidth="1"/>
    <col min="117" max="119" width="9.00390625" style="2" customWidth="1"/>
    <col min="120" max="121" width="9.00390625" style="3" customWidth="1"/>
    <col min="122" max="123" width="9.00390625" style="2" customWidth="1"/>
    <col min="124" max="132" width="9.00390625" style="3" customWidth="1"/>
    <col min="133" max="135" width="9.00390625" style="2" customWidth="1"/>
    <col min="136" max="137" width="9.00390625" style="3" customWidth="1"/>
    <col min="138" max="139" width="9.00390625" style="2" customWidth="1"/>
    <col min="140" max="148" width="9.00390625" style="3" customWidth="1"/>
    <col min="149" max="151" width="9.00390625" style="2" customWidth="1"/>
    <col min="152" max="153" width="9.00390625" style="3" customWidth="1"/>
    <col min="154" max="155" width="9.00390625" style="2" customWidth="1"/>
    <col min="156" max="164" width="9.00390625" style="3" customWidth="1"/>
    <col min="165" max="167" width="9.00390625" style="2" customWidth="1"/>
    <col min="168" max="169" width="9.00390625" style="3" customWidth="1"/>
    <col min="170" max="171" width="9.00390625" style="2" customWidth="1"/>
    <col min="172" max="180" width="9.00390625" style="3" customWidth="1"/>
    <col min="181" max="183" width="9.00390625" style="2" customWidth="1"/>
    <col min="184" max="185" width="9.00390625" style="3" customWidth="1"/>
    <col min="186" max="187" width="9.00390625" style="2" customWidth="1"/>
    <col min="188" max="196" width="9.00390625" style="3" customWidth="1"/>
    <col min="197" max="199" width="9.00390625" style="2" customWidth="1"/>
    <col min="200" max="201" width="9.00390625" style="3" customWidth="1"/>
    <col min="202" max="203" width="9.00390625" style="2" customWidth="1"/>
    <col min="204" max="212" width="9.00390625" style="3" customWidth="1"/>
    <col min="213" max="215" width="9.00390625" style="2" customWidth="1"/>
    <col min="216" max="217" width="9.00390625" style="3" customWidth="1"/>
    <col min="218" max="219" width="9.00390625" style="2" customWidth="1"/>
    <col min="220" max="228" width="9.00390625" style="3" customWidth="1"/>
    <col min="229" max="231" width="9.00390625" style="2" customWidth="1"/>
    <col min="232" max="233" width="9.00390625" style="3" customWidth="1"/>
    <col min="234" max="235" width="9.00390625" style="2" customWidth="1"/>
    <col min="236" max="244" width="9.00390625" style="3" customWidth="1"/>
    <col min="245" max="16384" width="9.00390625" style="2" customWidth="1"/>
  </cols>
  <sheetData>
    <row r="1" spans="2:23" ht="10.5" customHeight="1">
      <c r="B1" s="157" t="s">
        <v>38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4"/>
    </row>
    <row r="2" spans="2:26" ht="20.25" customHeigh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5" t="s">
        <v>9</v>
      </c>
      <c r="X2" s="6"/>
      <c r="Y2" s="6"/>
      <c r="Z2" s="6"/>
    </row>
    <row r="3" spans="2:12" ht="10.5" customHeight="1">
      <c r="B3" s="7"/>
      <c r="C3" s="8"/>
      <c r="D3" s="9"/>
      <c r="E3" s="9"/>
      <c r="F3" s="10"/>
      <c r="G3" s="10"/>
      <c r="H3" s="10"/>
      <c r="I3" s="10"/>
      <c r="J3" s="10"/>
      <c r="K3" s="10"/>
      <c r="L3" s="10"/>
    </row>
    <row r="4" spans="1:20" ht="27" customHeight="1" thickBot="1">
      <c r="A4" s="3">
        <v>1</v>
      </c>
      <c r="B4" s="2" t="s">
        <v>10</v>
      </c>
      <c r="C4" s="2"/>
      <c r="D4" s="13"/>
      <c r="E4" s="2"/>
      <c r="F4" s="2"/>
      <c r="G4" s="14"/>
      <c r="H4" s="15"/>
      <c r="I4" s="16"/>
      <c r="J4" s="15"/>
      <c r="K4" s="15"/>
      <c r="L4" s="15"/>
      <c r="M4" s="17"/>
      <c r="N4" s="15"/>
      <c r="O4" s="15"/>
      <c r="P4" s="8"/>
      <c r="Q4" s="8"/>
      <c r="S4" s="2" t="s">
        <v>11</v>
      </c>
      <c r="T4" s="2"/>
    </row>
    <row r="5" spans="2:27" ht="22.5" customHeight="1">
      <c r="B5" s="158" t="s">
        <v>12</v>
      </c>
      <c r="C5" s="159"/>
      <c r="D5" s="18" t="s">
        <v>13</v>
      </c>
      <c r="E5" s="19" t="s">
        <v>14</v>
      </c>
      <c r="F5" s="20" t="s">
        <v>15</v>
      </c>
      <c r="G5" s="21" t="s">
        <v>1</v>
      </c>
      <c r="H5" s="160" t="s">
        <v>3</v>
      </c>
      <c r="I5" s="162" t="s">
        <v>16</v>
      </c>
      <c r="J5" s="160" t="s">
        <v>17</v>
      </c>
      <c r="K5" s="172"/>
      <c r="L5" s="177"/>
      <c r="M5" s="177"/>
      <c r="N5" s="174"/>
      <c r="O5" s="175"/>
      <c r="P5" s="176"/>
      <c r="Q5" s="176"/>
      <c r="R5" s="1"/>
      <c r="S5" s="22"/>
      <c r="T5" s="19" t="s">
        <v>14</v>
      </c>
      <c r="U5" s="23" t="s">
        <v>15</v>
      </c>
      <c r="V5" s="24" t="s">
        <v>1</v>
      </c>
      <c r="W5" s="25" t="s">
        <v>13</v>
      </c>
      <c r="X5" s="160" t="s">
        <v>3</v>
      </c>
      <c r="Y5" s="160" t="s">
        <v>16</v>
      </c>
      <c r="Z5" s="160" t="s">
        <v>17</v>
      </c>
      <c r="AA5" s="172"/>
    </row>
    <row r="6" spans="2:27" ht="17.25" customHeight="1" thickBot="1">
      <c r="B6" s="26" t="s">
        <v>4</v>
      </c>
      <c r="C6" s="27" t="s">
        <v>5</v>
      </c>
      <c r="D6" s="28" t="s">
        <v>19</v>
      </c>
      <c r="E6" s="29" t="s">
        <v>20</v>
      </c>
      <c r="F6" s="30" t="s">
        <v>21</v>
      </c>
      <c r="G6" s="31" t="s">
        <v>22</v>
      </c>
      <c r="H6" s="161"/>
      <c r="I6" s="163"/>
      <c r="J6" s="161"/>
      <c r="K6" s="173"/>
      <c r="L6" s="177"/>
      <c r="M6" s="177"/>
      <c r="N6" s="174"/>
      <c r="O6" s="175"/>
      <c r="P6" s="176"/>
      <c r="Q6" s="176"/>
      <c r="R6" s="1"/>
      <c r="S6" s="32"/>
      <c r="T6" s="29" t="s">
        <v>20</v>
      </c>
      <c r="U6" s="33" t="s">
        <v>21</v>
      </c>
      <c r="V6" s="34"/>
      <c r="W6" s="31" t="s">
        <v>22</v>
      </c>
      <c r="X6" s="161"/>
      <c r="Y6" s="161"/>
      <c r="Z6" s="161"/>
      <c r="AA6" s="173"/>
    </row>
    <row r="7" spans="1:27" ht="22.5" customHeight="1" thickTop="1">
      <c r="A7" s="35">
        <v>2</v>
      </c>
      <c r="B7" s="36">
        <v>742</v>
      </c>
      <c r="C7" s="37">
        <v>723</v>
      </c>
      <c r="D7" s="38">
        <v>0.325</v>
      </c>
      <c r="E7" s="39">
        <f aca="true" t="shared" si="0" ref="E7:E34">IF(A7=2,D7+TIME(0,D7+12,0))</f>
        <v>0.33333333333333337</v>
      </c>
      <c r="F7" s="40">
        <f aca="true" t="shared" si="1" ref="F7:F34">IF(A7=2,D7+TIME(0,D7+14,0))</f>
        <v>0.33472222222222225</v>
      </c>
      <c r="G7" s="39">
        <f aca="true" t="shared" si="2" ref="G7:G34">IF(A7=2,D7+TIME(0,D7+15,0))</f>
        <v>0.3354166666666667</v>
      </c>
      <c r="H7" s="41" t="s">
        <v>23</v>
      </c>
      <c r="I7" s="42"/>
      <c r="J7" s="43" t="s">
        <v>7</v>
      </c>
      <c r="K7" s="142"/>
      <c r="L7" s="130"/>
      <c r="M7" s="131"/>
      <c r="N7" s="132"/>
      <c r="O7" s="133"/>
      <c r="P7" s="134"/>
      <c r="Q7" s="135"/>
      <c r="R7" s="46">
        <v>1</v>
      </c>
      <c r="S7" s="47"/>
      <c r="T7" s="48">
        <v>0.39375</v>
      </c>
      <c r="U7" s="49">
        <f aca="true" t="shared" si="3" ref="U7:U37">IF(R7=1,T7+TIME(0,T7+2,0))</f>
        <v>0.3951388888888889</v>
      </c>
      <c r="V7" s="50">
        <f aca="true" t="shared" si="4" ref="V7:V37">IF(R7=1,U7+TIME(0,U7+1,0))</f>
        <v>0.3958333333333333</v>
      </c>
      <c r="W7" s="39">
        <f>IF(R7=1,V7+TIME(0,V7+17,0))</f>
        <v>0.4076388888888889</v>
      </c>
      <c r="X7" s="51" t="s">
        <v>24</v>
      </c>
      <c r="Y7" s="52"/>
      <c r="Z7" s="44" t="s">
        <v>2</v>
      </c>
      <c r="AA7" s="142"/>
    </row>
    <row r="8" spans="1:27" ht="22.5" customHeight="1">
      <c r="A8" s="3">
        <v>2</v>
      </c>
      <c r="B8" s="36"/>
      <c r="C8" s="37" t="s">
        <v>25</v>
      </c>
      <c r="D8" s="54">
        <v>0.325</v>
      </c>
      <c r="E8" s="55">
        <f>IF(A8=2,D8+TIME(0,D8+12,0))</f>
        <v>0.33333333333333337</v>
      </c>
      <c r="F8" s="55">
        <f>IF(A8=2,D8+TIME(0,D8+14,0))</f>
        <v>0.33472222222222225</v>
      </c>
      <c r="G8" s="55">
        <f>IF(A8=2,D8+TIME(0,D8+15,0))</f>
        <v>0.3354166666666667</v>
      </c>
      <c r="H8" s="56" t="s">
        <v>6</v>
      </c>
      <c r="I8" s="57">
        <v>1</v>
      </c>
      <c r="J8" s="58" t="s">
        <v>7</v>
      </c>
      <c r="K8" s="142"/>
      <c r="L8" s="130"/>
      <c r="M8" s="131"/>
      <c r="N8" s="136"/>
      <c r="O8" s="133"/>
      <c r="P8" s="134"/>
      <c r="Q8" s="135"/>
      <c r="R8" s="46">
        <v>1</v>
      </c>
      <c r="S8" s="47"/>
      <c r="T8" s="48">
        <v>0.4041666666666666</v>
      </c>
      <c r="U8" s="49">
        <f t="shared" si="3"/>
        <v>0.4055555555555555</v>
      </c>
      <c r="V8" s="50">
        <f t="shared" si="4"/>
        <v>0.40624999999999994</v>
      </c>
      <c r="W8" s="39">
        <f>IF(R8=1,V8+TIME(0,V8+17,0))</f>
        <v>0.4180555555555555</v>
      </c>
      <c r="X8" s="51" t="s">
        <v>24</v>
      </c>
      <c r="Y8" s="52"/>
      <c r="Z8" s="43" t="s">
        <v>0</v>
      </c>
      <c r="AA8" s="142"/>
    </row>
    <row r="9" spans="1:27" ht="22.5" customHeight="1">
      <c r="A9" s="3">
        <v>2</v>
      </c>
      <c r="B9" s="36">
        <v>802</v>
      </c>
      <c r="C9" s="37">
        <v>759</v>
      </c>
      <c r="D9" s="38">
        <v>0.3368055555555556</v>
      </c>
      <c r="E9" s="39">
        <f t="shared" si="0"/>
        <v>0.34513888888888894</v>
      </c>
      <c r="F9" s="40">
        <f t="shared" si="1"/>
        <v>0.3465277777777778</v>
      </c>
      <c r="G9" s="39">
        <f t="shared" si="2"/>
        <v>0.34722222222222227</v>
      </c>
      <c r="H9" s="41" t="s">
        <v>23</v>
      </c>
      <c r="I9" s="42"/>
      <c r="J9" s="43" t="s">
        <v>7</v>
      </c>
      <c r="K9" s="142"/>
      <c r="L9" s="130"/>
      <c r="M9" s="131"/>
      <c r="N9" s="132"/>
      <c r="O9" s="133"/>
      <c r="P9" s="170"/>
      <c r="Q9" s="170"/>
      <c r="R9" s="46">
        <v>1</v>
      </c>
      <c r="S9" s="47"/>
      <c r="T9" s="48">
        <v>0.4263888888888889</v>
      </c>
      <c r="U9" s="49">
        <f t="shared" si="3"/>
        <v>0.42777777777777776</v>
      </c>
      <c r="V9" s="50">
        <f t="shared" si="4"/>
        <v>0.4284722222222222</v>
      </c>
      <c r="W9" s="59">
        <f>IF(R9=1,V9+TIME(0,V9+20,0))</f>
        <v>0.4423611111111111</v>
      </c>
      <c r="X9" s="51" t="s">
        <v>24</v>
      </c>
      <c r="Y9" s="52"/>
      <c r="Z9" s="44" t="s">
        <v>2</v>
      </c>
      <c r="AA9" s="142"/>
    </row>
    <row r="10" spans="1:27" ht="22.5" customHeight="1">
      <c r="A10" s="3">
        <v>2</v>
      </c>
      <c r="B10" s="36"/>
      <c r="C10" s="37" t="s">
        <v>8</v>
      </c>
      <c r="D10" s="60">
        <v>0.3368055555555556</v>
      </c>
      <c r="E10" s="61">
        <f>IF(A10=2,D10+TIME(0,D10+12,0))</f>
        <v>0.34513888888888894</v>
      </c>
      <c r="F10" s="61">
        <f>IF(A10=2,D10+TIME(0,D10+14,0))</f>
        <v>0.3465277777777778</v>
      </c>
      <c r="G10" s="61">
        <f>IF(A10=2,D10+TIME(0,D10+15,0))</f>
        <v>0.34722222222222227</v>
      </c>
      <c r="H10" s="62" t="s">
        <v>6</v>
      </c>
      <c r="I10" s="63">
        <v>2</v>
      </c>
      <c r="J10" s="64" t="s">
        <v>0</v>
      </c>
      <c r="K10" s="142"/>
      <c r="L10" s="130"/>
      <c r="M10" s="131"/>
      <c r="N10" s="132"/>
      <c r="O10" s="133"/>
      <c r="P10" s="134"/>
      <c r="Q10" s="137"/>
      <c r="R10" s="46">
        <v>1</v>
      </c>
      <c r="S10" s="47"/>
      <c r="T10" s="48">
        <v>0.4479166666666667</v>
      </c>
      <c r="U10" s="49">
        <f t="shared" si="3"/>
        <v>0.44930555555555557</v>
      </c>
      <c r="V10" s="50">
        <f t="shared" si="4"/>
        <v>0.45</v>
      </c>
      <c r="W10" s="39">
        <f>IF(R10=1,V10+TIME(0,V10+17,0))</f>
        <v>0.4618055555555556</v>
      </c>
      <c r="X10" s="51" t="s">
        <v>24</v>
      </c>
      <c r="Y10" s="52"/>
      <c r="Z10" s="43" t="s">
        <v>0</v>
      </c>
      <c r="AA10" s="142"/>
    </row>
    <row r="11" spans="1:27" ht="22.5" customHeight="1">
      <c r="A11" s="3">
        <v>2</v>
      </c>
      <c r="B11" s="36">
        <v>822</v>
      </c>
      <c r="C11" s="37">
        <v>818</v>
      </c>
      <c r="D11" s="38">
        <v>0.3541666666666667</v>
      </c>
      <c r="E11" s="39">
        <f t="shared" si="0"/>
        <v>0.36250000000000004</v>
      </c>
      <c r="F11" s="40">
        <f t="shared" si="1"/>
        <v>0.36388888888888893</v>
      </c>
      <c r="G11" s="39">
        <f t="shared" si="2"/>
        <v>0.36458333333333337</v>
      </c>
      <c r="H11" s="41" t="s">
        <v>23</v>
      </c>
      <c r="I11" s="42"/>
      <c r="J11" s="43" t="s">
        <v>0</v>
      </c>
      <c r="K11" s="142"/>
      <c r="L11" s="130"/>
      <c r="M11" s="131"/>
      <c r="N11" s="132"/>
      <c r="O11" s="133"/>
      <c r="P11" s="138"/>
      <c r="Q11" s="135"/>
      <c r="R11" s="46">
        <v>1</v>
      </c>
      <c r="S11" s="47"/>
      <c r="T11" s="48">
        <v>0.4583333333333333</v>
      </c>
      <c r="U11" s="49">
        <f t="shared" si="3"/>
        <v>0.4597222222222222</v>
      </c>
      <c r="V11" s="50">
        <f t="shared" si="4"/>
        <v>0.46041666666666664</v>
      </c>
      <c r="W11" s="39">
        <f>IF(R11=1,V11+TIME(0,V11+17,0))</f>
        <v>0.4722222222222222</v>
      </c>
      <c r="X11" s="51" t="s">
        <v>24</v>
      </c>
      <c r="Y11" s="52"/>
      <c r="Z11" s="44" t="s">
        <v>2</v>
      </c>
      <c r="AA11" s="142"/>
    </row>
    <row r="12" spans="1:27" ht="22.5" customHeight="1">
      <c r="A12" s="3">
        <v>2</v>
      </c>
      <c r="B12" s="36"/>
      <c r="C12" s="37"/>
      <c r="D12" s="54">
        <v>0.3541666666666667</v>
      </c>
      <c r="E12" s="55">
        <f>IF(A12=2,D12+TIME(0,D12+12,0))</f>
        <v>0.36250000000000004</v>
      </c>
      <c r="F12" s="55">
        <f>IF(A12=2,D12+TIME(0,D12+14,0))</f>
        <v>0.36388888888888893</v>
      </c>
      <c r="G12" s="55">
        <f>IF(A12=2,D12+TIME(0,D12+15,0))</f>
        <v>0.36458333333333337</v>
      </c>
      <c r="H12" s="56" t="s">
        <v>6</v>
      </c>
      <c r="I12" s="57">
        <v>3</v>
      </c>
      <c r="J12" s="58" t="s">
        <v>7</v>
      </c>
      <c r="K12" s="143"/>
      <c r="L12" s="130"/>
      <c r="M12" s="131"/>
      <c r="N12" s="132"/>
      <c r="O12" s="133"/>
      <c r="P12" s="139"/>
      <c r="Q12" s="135"/>
      <c r="R12" s="46">
        <v>1</v>
      </c>
      <c r="S12" s="47"/>
      <c r="T12" s="48">
        <v>0.47361111111111115</v>
      </c>
      <c r="U12" s="49">
        <f t="shared" si="3"/>
        <v>0.47500000000000003</v>
      </c>
      <c r="V12" s="50">
        <f t="shared" si="4"/>
        <v>0.4756944444444445</v>
      </c>
      <c r="W12" s="39">
        <f>IF(R12=1,V12+TIME(0,V12+17,0))</f>
        <v>0.48750000000000004</v>
      </c>
      <c r="X12" s="51" t="s">
        <v>24</v>
      </c>
      <c r="Y12" s="52"/>
      <c r="Z12" s="43" t="s">
        <v>0</v>
      </c>
      <c r="AA12" s="142"/>
    </row>
    <row r="13" spans="1:27" ht="22.5" customHeight="1">
      <c r="A13" s="3">
        <v>2</v>
      </c>
      <c r="B13" s="36">
        <v>834</v>
      </c>
      <c r="C13" s="37" t="s">
        <v>26</v>
      </c>
      <c r="D13" s="38">
        <v>0.3611111111111111</v>
      </c>
      <c r="E13" s="39">
        <f t="shared" si="0"/>
        <v>0.36944444444444446</v>
      </c>
      <c r="F13" s="40">
        <f t="shared" si="1"/>
        <v>0.37083333333333335</v>
      </c>
      <c r="G13" s="39">
        <f t="shared" si="2"/>
        <v>0.3715277777777778</v>
      </c>
      <c r="H13" s="41" t="s">
        <v>23</v>
      </c>
      <c r="I13" s="42"/>
      <c r="J13" s="43" t="s">
        <v>0</v>
      </c>
      <c r="K13" s="142"/>
      <c r="L13" s="130"/>
      <c r="M13" s="131"/>
      <c r="N13" s="132"/>
      <c r="O13" s="133"/>
      <c r="P13" s="134"/>
      <c r="Q13" s="135"/>
      <c r="R13" s="46">
        <v>1</v>
      </c>
      <c r="S13" s="47"/>
      <c r="T13" s="48">
        <v>0.4909722222222222</v>
      </c>
      <c r="U13" s="49">
        <f t="shared" si="3"/>
        <v>0.4923611111111111</v>
      </c>
      <c r="V13" s="50">
        <f t="shared" si="4"/>
        <v>0.4930555555555555</v>
      </c>
      <c r="W13" s="39">
        <f>IF(R13=1,V13+TIME(0,V13+17,0))</f>
        <v>0.5048611111111111</v>
      </c>
      <c r="X13" s="51" t="s">
        <v>24</v>
      </c>
      <c r="Y13" s="52"/>
      <c r="Z13" s="44" t="s">
        <v>2</v>
      </c>
      <c r="AA13" s="142"/>
    </row>
    <row r="14" spans="1:27" ht="22.5" customHeight="1">
      <c r="A14" s="3">
        <v>2</v>
      </c>
      <c r="B14" s="36">
        <v>848</v>
      </c>
      <c r="C14" s="37">
        <v>848</v>
      </c>
      <c r="D14" s="38">
        <v>0.37152777777777773</v>
      </c>
      <c r="E14" s="39">
        <f>IF(A14=2,D14+TIME(0,D14+12,0))</f>
        <v>0.3798611111111111</v>
      </c>
      <c r="F14" s="40">
        <f>IF(A14=2,D14+TIME(0,D14+14,0))</f>
        <v>0.38125</v>
      </c>
      <c r="G14" s="39">
        <f>IF(A14=2,D14+TIME(0,D14+15,0))</f>
        <v>0.3819444444444444</v>
      </c>
      <c r="H14" s="41" t="s">
        <v>23</v>
      </c>
      <c r="I14" s="42"/>
      <c r="J14" s="43" t="s">
        <v>7</v>
      </c>
      <c r="K14" s="142"/>
      <c r="L14" s="130"/>
      <c r="M14" s="131"/>
      <c r="N14" s="132"/>
      <c r="O14" s="133"/>
      <c r="P14" s="134"/>
      <c r="Q14" s="135"/>
      <c r="R14" s="46">
        <v>1</v>
      </c>
      <c r="S14" s="47"/>
      <c r="T14" s="48">
        <v>0.5104166666666666</v>
      </c>
      <c r="U14" s="49">
        <f t="shared" si="3"/>
        <v>0.5118055555555555</v>
      </c>
      <c r="V14" s="50">
        <f t="shared" si="4"/>
        <v>0.5125</v>
      </c>
      <c r="W14" s="39">
        <f>IF(R14=1,V14+TIME(0,V14+17,0))</f>
        <v>0.5243055555555555</v>
      </c>
      <c r="X14" s="51" t="s">
        <v>24</v>
      </c>
      <c r="Y14" s="52"/>
      <c r="Z14" s="43" t="s">
        <v>0</v>
      </c>
      <c r="AA14" s="142"/>
    </row>
    <row r="15" spans="1:27" ht="22.5" customHeight="1">
      <c r="A15" s="3">
        <v>2</v>
      </c>
      <c r="B15" s="36">
        <v>907</v>
      </c>
      <c r="C15" s="37" t="s">
        <v>27</v>
      </c>
      <c r="D15" s="38">
        <v>0.3854166666666667</v>
      </c>
      <c r="E15" s="39">
        <f>IF(A15=2,D15+TIME(0,D15+12,0))</f>
        <v>0.39375000000000004</v>
      </c>
      <c r="F15" s="40">
        <f>IF(A15=2,D15+TIME(0,D15+14,0))</f>
        <v>0.39513888888888893</v>
      </c>
      <c r="G15" s="39">
        <f>IF(A15=2,D15+TIME(0,D15+15,0))</f>
        <v>0.39583333333333337</v>
      </c>
      <c r="H15" s="41" t="s">
        <v>23</v>
      </c>
      <c r="I15" s="42"/>
      <c r="J15" s="43" t="s">
        <v>7</v>
      </c>
      <c r="K15" s="142"/>
      <c r="L15" s="130"/>
      <c r="M15" s="131"/>
      <c r="N15" s="132"/>
      <c r="O15" s="133"/>
      <c r="P15" s="134"/>
      <c r="Q15" s="135"/>
      <c r="R15" s="46">
        <v>1</v>
      </c>
      <c r="S15" s="47"/>
      <c r="T15" s="48">
        <v>0.5201388888888888</v>
      </c>
      <c r="U15" s="49">
        <f t="shared" si="3"/>
        <v>0.5215277777777777</v>
      </c>
      <c r="V15" s="50">
        <f t="shared" si="4"/>
        <v>0.5222222222222221</v>
      </c>
      <c r="W15" s="59">
        <f>IF(R15=1,V15+TIME(0,V15+20,0))</f>
        <v>0.536111111111111</v>
      </c>
      <c r="X15" s="51" t="s">
        <v>24</v>
      </c>
      <c r="Y15" s="52"/>
      <c r="Z15" s="44" t="s">
        <v>2</v>
      </c>
      <c r="AA15" s="142"/>
    </row>
    <row r="16" spans="1:27" ht="22.5" customHeight="1">
      <c r="A16" s="3">
        <v>2</v>
      </c>
      <c r="B16" s="36"/>
      <c r="C16" s="37"/>
      <c r="D16" s="38">
        <v>0.3875</v>
      </c>
      <c r="E16" s="39">
        <f>IF(A16=2,D16+TIME(0,D16+12,0))</f>
        <v>0.39583333333333337</v>
      </c>
      <c r="F16" s="40">
        <f>IF(A16=2,D16+TIME(0,D16+14,0))</f>
        <v>0.39722222222222225</v>
      </c>
      <c r="G16" s="39">
        <f>IF(A16=2,D16+TIME(0,D16+15,0))</f>
        <v>0.3979166666666667</v>
      </c>
      <c r="H16" s="41" t="s">
        <v>23</v>
      </c>
      <c r="I16" s="42"/>
      <c r="J16" s="43" t="s">
        <v>7</v>
      </c>
      <c r="K16" s="142" t="s">
        <v>28</v>
      </c>
      <c r="L16" s="130"/>
      <c r="M16" s="131"/>
      <c r="N16" s="132"/>
      <c r="O16" s="133"/>
      <c r="P16" s="134"/>
      <c r="Q16" s="135"/>
      <c r="R16" s="46">
        <v>1</v>
      </c>
      <c r="S16" s="47"/>
      <c r="T16" s="48">
        <v>0.5416666666666666</v>
      </c>
      <c r="U16" s="49">
        <f t="shared" si="3"/>
        <v>0.5430555555555555</v>
      </c>
      <c r="V16" s="50">
        <f t="shared" si="4"/>
        <v>0.54375</v>
      </c>
      <c r="W16" s="39">
        <f>IF(R16=1,V16+TIME(0,V16+17,0))</f>
        <v>0.5555555555555555</v>
      </c>
      <c r="X16" s="51" t="s">
        <v>24</v>
      </c>
      <c r="Y16" s="52"/>
      <c r="Z16" s="43" t="s">
        <v>0</v>
      </c>
      <c r="AA16" s="142"/>
    </row>
    <row r="17" spans="1:27" ht="22.5" customHeight="1">
      <c r="A17" s="3">
        <v>2</v>
      </c>
      <c r="B17" s="36">
        <v>923</v>
      </c>
      <c r="C17" s="37">
        <v>918</v>
      </c>
      <c r="D17" s="38">
        <v>0.3958333333333333</v>
      </c>
      <c r="E17" s="39">
        <f>IF(A17=2,D17+TIME(0,D17+12,0))</f>
        <v>0.4041666666666667</v>
      </c>
      <c r="F17" s="40">
        <f>IF(A17=2,D17+TIME(0,D17+14,0))</f>
        <v>0.40555555555555556</v>
      </c>
      <c r="G17" s="39">
        <f>IF(A17=2,D17+TIME(0,D17+15,0))</f>
        <v>0.40625</v>
      </c>
      <c r="H17" s="41" t="s">
        <v>23</v>
      </c>
      <c r="I17" s="42"/>
      <c r="J17" s="43" t="s">
        <v>0</v>
      </c>
      <c r="K17" s="142"/>
      <c r="L17" s="130"/>
      <c r="M17" s="131"/>
      <c r="N17" s="132"/>
      <c r="O17" s="133"/>
      <c r="P17" s="134"/>
      <c r="Q17" s="135"/>
      <c r="R17" s="46">
        <v>1</v>
      </c>
      <c r="S17" s="47"/>
      <c r="T17" s="48">
        <v>0.5618055555555556</v>
      </c>
      <c r="U17" s="49">
        <f t="shared" si="3"/>
        <v>0.5631944444444444</v>
      </c>
      <c r="V17" s="50">
        <f t="shared" si="4"/>
        <v>0.5638888888888889</v>
      </c>
      <c r="W17" s="39">
        <f>IF(R17=1,V17+TIME(0,V17+17,0))</f>
        <v>0.5756944444444444</v>
      </c>
      <c r="X17" s="51" t="s">
        <v>24</v>
      </c>
      <c r="Y17" s="52"/>
      <c r="Z17" s="44" t="s">
        <v>2</v>
      </c>
      <c r="AA17" s="142"/>
    </row>
    <row r="18" spans="1:27" ht="22.5" customHeight="1">
      <c r="A18" s="3">
        <v>2</v>
      </c>
      <c r="B18" s="36">
        <v>939</v>
      </c>
      <c r="C18" s="37" t="s">
        <v>29</v>
      </c>
      <c r="D18" s="38"/>
      <c r="E18" s="39"/>
      <c r="F18" s="40"/>
      <c r="G18" s="39"/>
      <c r="H18" s="41"/>
      <c r="I18" s="42"/>
      <c r="J18" s="43"/>
      <c r="K18" s="142"/>
      <c r="L18" s="130"/>
      <c r="M18" s="131"/>
      <c r="N18" s="132"/>
      <c r="O18" s="133"/>
      <c r="P18" s="134"/>
      <c r="Q18" s="135"/>
      <c r="R18" s="46">
        <v>1</v>
      </c>
      <c r="S18" s="47"/>
      <c r="T18" s="48">
        <v>0.5833333333333334</v>
      </c>
      <c r="U18" s="49">
        <f t="shared" si="3"/>
        <v>0.5847222222222223</v>
      </c>
      <c r="V18" s="50">
        <f t="shared" si="4"/>
        <v>0.5854166666666667</v>
      </c>
      <c r="W18" s="39">
        <f>IF(R18=1,V18+TIME(0,V18+17,0))</f>
        <v>0.5972222222222222</v>
      </c>
      <c r="X18" s="51" t="s">
        <v>24</v>
      </c>
      <c r="Y18" s="52"/>
      <c r="Z18" s="43" t="s">
        <v>0</v>
      </c>
      <c r="AA18" s="142"/>
    </row>
    <row r="19" spans="1:27" ht="22.5" customHeight="1">
      <c r="A19" s="3">
        <v>2</v>
      </c>
      <c r="B19" s="36">
        <v>956</v>
      </c>
      <c r="C19" s="37">
        <v>954</v>
      </c>
      <c r="D19" s="38">
        <v>0.41805555555555557</v>
      </c>
      <c r="E19" s="39">
        <f t="shared" si="0"/>
        <v>0.42638888888888893</v>
      </c>
      <c r="F19" s="40">
        <f t="shared" si="1"/>
        <v>0.4277777777777778</v>
      </c>
      <c r="G19" s="39">
        <f t="shared" si="2"/>
        <v>0.42847222222222225</v>
      </c>
      <c r="H19" s="41" t="s">
        <v>23</v>
      </c>
      <c r="I19" s="42"/>
      <c r="J19" s="43" t="s">
        <v>7</v>
      </c>
      <c r="K19" s="142"/>
      <c r="L19" s="130"/>
      <c r="M19" s="131"/>
      <c r="N19" s="132"/>
      <c r="O19" s="133"/>
      <c r="P19" s="134"/>
      <c r="Q19" s="135"/>
      <c r="R19" s="46">
        <v>1</v>
      </c>
      <c r="S19" s="47"/>
      <c r="T19" s="48">
        <v>0.6034722222222222</v>
      </c>
      <c r="U19" s="49">
        <f t="shared" si="3"/>
        <v>0.6048611111111111</v>
      </c>
      <c r="V19" s="50">
        <f t="shared" si="4"/>
        <v>0.6055555555555555</v>
      </c>
      <c r="W19" s="65">
        <f>IF(R19=1,V19+TIME(0,V19+24,0))</f>
        <v>0.6222222222222222</v>
      </c>
      <c r="X19" s="51" t="s">
        <v>24</v>
      </c>
      <c r="Y19" s="52"/>
      <c r="Z19" s="44" t="s">
        <v>2</v>
      </c>
      <c r="AA19" s="142"/>
    </row>
    <row r="20" spans="1:27" ht="22.5" customHeight="1">
      <c r="A20" s="3">
        <v>2</v>
      </c>
      <c r="B20" s="36">
        <v>1013</v>
      </c>
      <c r="C20" s="37"/>
      <c r="D20" s="38"/>
      <c r="E20" s="39"/>
      <c r="F20" s="40"/>
      <c r="G20" s="39"/>
      <c r="H20" s="41"/>
      <c r="I20" s="42"/>
      <c r="J20" s="43"/>
      <c r="K20" s="142"/>
      <c r="L20" s="130"/>
      <c r="M20" s="131"/>
      <c r="N20" s="132"/>
      <c r="O20" s="133"/>
      <c r="P20" s="134"/>
      <c r="Q20" s="140"/>
      <c r="R20" s="46">
        <v>1</v>
      </c>
      <c r="S20" s="47"/>
      <c r="T20" s="48">
        <v>0.6243055555555556</v>
      </c>
      <c r="U20" s="49">
        <f t="shared" si="3"/>
        <v>0.6256944444444444</v>
      </c>
      <c r="V20" s="50">
        <f t="shared" si="4"/>
        <v>0.6263888888888889</v>
      </c>
      <c r="W20" s="59">
        <f>IF(R20=1,V20+TIME(0,V20+20,0))</f>
        <v>0.6402777777777777</v>
      </c>
      <c r="X20" s="51" t="s">
        <v>24</v>
      </c>
      <c r="Y20" s="52"/>
      <c r="Z20" s="44" t="s">
        <v>2</v>
      </c>
      <c r="AA20" s="142"/>
    </row>
    <row r="21" spans="1:27" ht="22.5" customHeight="1">
      <c r="A21" s="3">
        <v>2</v>
      </c>
      <c r="B21" s="36">
        <v>1026</v>
      </c>
      <c r="C21" s="37" t="s">
        <v>30</v>
      </c>
      <c r="D21" s="38">
        <v>0.4395833333333334</v>
      </c>
      <c r="E21" s="39">
        <f t="shared" si="0"/>
        <v>0.44791666666666674</v>
      </c>
      <c r="F21" s="40">
        <f t="shared" si="1"/>
        <v>0.4493055555555556</v>
      </c>
      <c r="G21" s="39">
        <f t="shared" si="2"/>
        <v>0.45000000000000007</v>
      </c>
      <c r="H21" s="41" t="s">
        <v>23</v>
      </c>
      <c r="I21" s="42"/>
      <c r="J21" s="43" t="s">
        <v>0</v>
      </c>
      <c r="K21" s="142"/>
      <c r="L21" s="130"/>
      <c r="M21" s="131"/>
      <c r="N21" s="132"/>
      <c r="O21" s="133"/>
      <c r="P21" s="134"/>
      <c r="Q21" s="140"/>
      <c r="R21" s="46">
        <v>1</v>
      </c>
      <c r="S21" s="47"/>
      <c r="T21" s="48">
        <v>0.6451388888888888</v>
      </c>
      <c r="U21" s="49">
        <f t="shared" si="3"/>
        <v>0.6465277777777777</v>
      </c>
      <c r="V21" s="50">
        <f t="shared" si="4"/>
        <v>0.6472222222222221</v>
      </c>
      <c r="W21" s="59">
        <f>IF(R21=1,V21+TIME(0,V21+20,0))</f>
        <v>0.661111111111111</v>
      </c>
      <c r="X21" s="51" t="s">
        <v>24</v>
      </c>
      <c r="Y21" s="52"/>
      <c r="Z21" s="44" t="s">
        <v>2</v>
      </c>
      <c r="AA21" s="142"/>
    </row>
    <row r="22" spans="1:27" ht="22.5" customHeight="1">
      <c r="A22" s="3">
        <v>2</v>
      </c>
      <c r="B22" s="36">
        <v>1042</v>
      </c>
      <c r="C22" s="37">
        <v>1035</v>
      </c>
      <c r="D22" s="38">
        <v>0.45</v>
      </c>
      <c r="E22" s="39">
        <f t="shared" si="0"/>
        <v>0.45833333333333337</v>
      </c>
      <c r="F22" s="40">
        <f t="shared" si="1"/>
        <v>0.45972222222222225</v>
      </c>
      <c r="G22" s="39">
        <f t="shared" si="2"/>
        <v>0.4604166666666667</v>
      </c>
      <c r="H22" s="41" t="s">
        <v>23</v>
      </c>
      <c r="I22" s="42"/>
      <c r="J22" s="43" t="s">
        <v>7</v>
      </c>
      <c r="K22" s="142"/>
      <c r="L22" s="130"/>
      <c r="M22" s="131"/>
      <c r="N22" s="132"/>
      <c r="O22" s="133"/>
      <c r="P22" s="134"/>
      <c r="Q22" s="135"/>
      <c r="R22" s="46">
        <v>1</v>
      </c>
      <c r="S22" s="47"/>
      <c r="T22" s="48">
        <v>0.6666666666666666</v>
      </c>
      <c r="U22" s="49">
        <f t="shared" si="3"/>
        <v>0.6680555555555555</v>
      </c>
      <c r="V22" s="50">
        <f t="shared" si="4"/>
        <v>0.66875</v>
      </c>
      <c r="W22" s="59">
        <f>IF(R22=1,V22+TIME(0,V22+20,0))</f>
        <v>0.6826388888888888</v>
      </c>
      <c r="X22" s="51" t="s">
        <v>24</v>
      </c>
      <c r="Y22" s="52"/>
      <c r="Z22" s="43" t="s">
        <v>0</v>
      </c>
      <c r="AA22" s="142"/>
    </row>
    <row r="23" spans="1:27" ht="22.5" customHeight="1">
      <c r="A23" s="3">
        <v>2</v>
      </c>
      <c r="B23" s="36">
        <v>1056</v>
      </c>
      <c r="C23" s="37">
        <v>1105</v>
      </c>
      <c r="D23" s="38">
        <v>0.46527777777777773</v>
      </c>
      <c r="E23" s="39">
        <f t="shared" si="0"/>
        <v>0.4736111111111111</v>
      </c>
      <c r="F23" s="40">
        <f t="shared" si="1"/>
        <v>0.475</v>
      </c>
      <c r="G23" s="39">
        <f t="shared" si="2"/>
        <v>0.4756944444444444</v>
      </c>
      <c r="H23" s="41" t="s">
        <v>23</v>
      </c>
      <c r="I23" s="42"/>
      <c r="J23" s="43" t="s">
        <v>0</v>
      </c>
      <c r="K23" s="142"/>
      <c r="L23" s="130"/>
      <c r="M23" s="131"/>
      <c r="N23" s="132"/>
      <c r="O23" s="133"/>
      <c r="P23" s="134"/>
      <c r="Q23" s="135"/>
      <c r="R23" s="46">
        <v>1</v>
      </c>
      <c r="S23" s="47"/>
      <c r="T23" s="48">
        <v>0.6749999999999999</v>
      </c>
      <c r="U23" s="49">
        <f t="shared" si="3"/>
        <v>0.6763888888888888</v>
      </c>
      <c r="V23" s="50">
        <f t="shared" si="4"/>
        <v>0.6770833333333333</v>
      </c>
      <c r="W23" s="65">
        <f>IF(R23=1,V23+TIME(0,V23+24,0))</f>
        <v>0.69375</v>
      </c>
      <c r="X23" s="51" t="s">
        <v>24</v>
      </c>
      <c r="Y23" s="52"/>
      <c r="Z23" s="43" t="s">
        <v>0</v>
      </c>
      <c r="AA23" s="142"/>
    </row>
    <row r="24" spans="2:27" ht="22.5" customHeight="1">
      <c r="B24" s="36">
        <v>1113</v>
      </c>
      <c r="C24" s="37"/>
      <c r="D24" s="38"/>
      <c r="E24" s="39"/>
      <c r="F24" s="40"/>
      <c r="G24" s="39"/>
      <c r="H24" s="41"/>
      <c r="I24" s="42"/>
      <c r="J24" s="43"/>
      <c r="K24" s="142"/>
      <c r="L24" s="130"/>
      <c r="M24" s="131"/>
      <c r="N24" s="132"/>
      <c r="O24" s="133"/>
      <c r="P24" s="134"/>
      <c r="Q24" s="135"/>
      <c r="R24" s="46">
        <v>1</v>
      </c>
      <c r="S24" s="47"/>
      <c r="T24" s="48">
        <v>0.6805555555555555</v>
      </c>
      <c r="U24" s="49">
        <f>IF(R24=1,T24+TIME(0,T24+2,0))</f>
        <v>0.6819444444444444</v>
      </c>
      <c r="V24" s="50">
        <f>IF(R24=1,U24+TIME(0,U24+1,0))</f>
        <v>0.6826388888888888</v>
      </c>
      <c r="W24" s="39">
        <f>IF(R24=1,V24+TIME(0,V24+17,0))</f>
        <v>0.6944444444444443</v>
      </c>
      <c r="X24" s="51" t="s">
        <v>24</v>
      </c>
      <c r="Y24" s="52"/>
      <c r="Z24" s="44" t="s">
        <v>2</v>
      </c>
      <c r="AA24" s="142" t="s">
        <v>28</v>
      </c>
    </row>
    <row r="25" spans="1:27" ht="22.5" customHeight="1">
      <c r="A25" s="3">
        <v>2</v>
      </c>
      <c r="B25" s="36">
        <v>1126</v>
      </c>
      <c r="C25" s="37" t="s">
        <v>31</v>
      </c>
      <c r="D25" s="38">
        <v>0.4826388888888889</v>
      </c>
      <c r="E25" s="39">
        <f t="shared" si="0"/>
        <v>0.49097222222222225</v>
      </c>
      <c r="F25" s="40">
        <f t="shared" si="1"/>
        <v>0.49236111111111114</v>
      </c>
      <c r="G25" s="39">
        <f t="shared" si="2"/>
        <v>0.4930555555555556</v>
      </c>
      <c r="H25" s="41" t="s">
        <v>23</v>
      </c>
      <c r="I25" s="42"/>
      <c r="J25" s="43" t="s">
        <v>7</v>
      </c>
      <c r="K25" s="142"/>
      <c r="L25" s="130"/>
      <c r="M25" s="131"/>
      <c r="N25" s="132"/>
      <c r="O25" s="133"/>
      <c r="P25" s="134"/>
      <c r="Q25" s="135"/>
      <c r="R25" s="46">
        <v>1</v>
      </c>
      <c r="S25" s="47"/>
      <c r="T25" s="48">
        <v>0.6958333333333333</v>
      </c>
      <c r="U25" s="49">
        <f t="shared" si="3"/>
        <v>0.6972222222222222</v>
      </c>
      <c r="V25" s="50">
        <f t="shared" si="4"/>
        <v>0.6979166666666666</v>
      </c>
      <c r="W25" s="59">
        <f>IF(R25=1,V25+TIME(0,V25+20,0))</f>
        <v>0.7118055555555555</v>
      </c>
      <c r="X25" s="51" t="s">
        <v>24</v>
      </c>
      <c r="Y25" s="52"/>
      <c r="Z25" s="44" t="s">
        <v>2</v>
      </c>
      <c r="AA25" s="142"/>
    </row>
    <row r="26" spans="1:27" ht="22.5" customHeight="1">
      <c r="A26" s="3">
        <v>2</v>
      </c>
      <c r="B26" s="36">
        <v>1144</v>
      </c>
      <c r="C26" s="37">
        <v>1135</v>
      </c>
      <c r="D26" s="38"/>
      <c r="E26" s="39"/>
      <c r="F26" s="40"/>
      <c r="G26" s="39"/>
      <c r="H26" s="41"/>
      <c r="I26" s="42"/>
      <c r="J26" s="43"/>
      <c r="K26" s="142"/>
      <c r="L26" s="130"/>
      <c r="M26" s="131"/>
      <c r="N26" s="132"/>
      <c r="O26" s="133"/>
      <c r="P26" s="134"/>
      <c r="Q26" s="135"/>
      <c r="R26" s="46">
        <v>1</v>
      </c>
      <c r="S26" s="47"/>
      <c r="T26" s="48">
        <v>0.7166666666666667</v>
      </c>
      <c r="U26" s="49">
        <f t="shared" si="3"/>
        <v>0.7180555555555556</v>
      </c>
      <c r="V26" s="50">
        <f t="shared" si="4"/>
        <v>0.71875</v>
      </c>
      <c r="W26" s="59">
        <f>IF(R26=1,V26+TIME(0,V26+20,0))</f>
        <v>0.7326388888888888</v>
      </c>
      <c r="X26" s="51" t="s">
        <v>24</v>
      </c>
      <c r="Y26" s="52"/>
      <c r="Z26" s="43" t="s">
        <v>0</v>
      </c>
      <c r="AA26" s="142"/>
    </row>
    <row r="27" spans="1:27" ht="22.5" customHeight="1">
      <c r="A27" s="3">
        <v>2</v>
      </c>
      <c r="B27" s="36">
        <v>1156</v>
      </c>
      <c r="C27" s="37" t="s">
        <v>32</v>
      </c>
      <c r="D27" s="38">
        <v>0.5020833333333333</v>
      </c>
      <c r="E27" s="39">
        <f t="shared" si="0"/>
        <v>0.5104166666666666</v>
      </c>
      <c r="F27" s="40">
        <f t="shared" si="1"/>
        <v>0.5118055555555555</v>
      </c>
      <c r="G27" s="39">
        <f t="shared" si="2"/>
        <v>0.5125</v>
      </c>
      <c r="H27" s="41" t="s">
        <v>23</v>
      </c>
      <c r="I27" s="42"/>
      <c r="J27" s="43" t="s">
        <v>0</v>
      </c>
      <c r="K27" s="142"/>
      <c r="L27" s="130"/>
      <c r="M27" s="131"/>
      <c r="N27" s="132"/>
      <c r="O27" s="133"/>
      <c r="P27" s="134"/>
      <c r="Q27" s="135"/>
      <c r="R27" s="46">
        <v>1</v>
      </c>
      <c r="S27" s="47"/>
      <c r="T27" s="48">
        <v>0.7270833333333333</v>
      </c>
      <c r="U27" s="49">
        <f t="shared" si="3"/>
        <v>0.7284722222222222</v>
      </c>
      <c r="V27" s="50">
        <f t="shared" si="4"/>
        <v>0.7291666666666666</v>
      </c>
      <c r="W27" s="65">
        <f>IF(R27=1,V27+TIME(0,V27+24,0))</f>
        <v>0.7458333333333333</v>
      </c>
      <c r="X27" s="51" t="s">
        <v>24</v>
      </c>
      <c r="Y27" s="52"/>
      <c r="Z27" s="44" t="s">
        <v>2</v>
      </c>
      <c r="AA27" s="142"/>
    </row>
    <row r="28" spans="1:27" ht="22.5" customHeight="1">
      <c r="A28" s="3">
        <v>2</v>
      </c>
      <c r="B28" s="36">
        <v>1211</v>
      </c>
      <c r="C28" s="37">
        <v>1205</v>
      </c>
      <c r="D28" s="38">
        <v>0.5118055555555555</v>
      </c>
      <c r="E28" s="39">
        <f t="shared" si="0"/>
        <v>0.5201388888888888</v>
      </c>
      <c r="F28" s="40">
        <f t="shared" si="1"/>
        <v>0.5215277777777777</v>
      </c>
      <c r="G28" s="39">
        <f t="shared" si="2"/>
        <v>0.5222222222222221</v>
      </c>
      <c r="H28" s="41" t="s">
        <v>23</v>
      </c>
      <c r="I28" s="42"/>
      <c r="J28" s="43" t="s">
        <v>7</v>
      </c>
      <c r="K28" s="142"/>
      <c r="L28" s="130"/>
      <c r="M28" s="131"/>
      <c r="N28" s="132"/>
      <c r="O28" s="133"/>
      <c r="P28" s="134"/>
      <c r="Q28" s="135"/>
      <c r="R28" s="46">
        <v>1</v>
      </c>
      <c r="S28" s="47"/>
      <c r="T28" s="48">
        <v>0.751388888888889</v>
      </c>
      <c r="U28" s="49">
        <f t="shared" si="3"/>
        <v>0.7527777777777779</v>
      </c>
      <c r="V28" s="50">
        <f t="shared" si="4"/>
        <v>0.7534722222222223</v>
      </c>
      <c r="W28" s="65">
        <f>IF(R28=1,V28+TIME(0,V28+24,0))</f>
        <v>0.770138888888889</v>
      </c>
      <c r="X28" s="51" t="s">
        <v>24</v>
      </c>
      <c r="Y28" s="52"/>
      <c r="Z28" s="43" t="s">
        <v>0</v>
      </c>
      <c r="AA28" s="142"/>
    </row>
    <row r="29" spans="1:27" ht="22.5" customHeight="1">
      <c r="A29" s="3">
        <v>2</v>
      </c>
      <c r="B29" s="36">
        <v>1226</v>
      </c>
      <c r="C29" s="37" t="s">
        <v>33</v>
      </c>
      <c r="D29" s="38"/>
      <c r="E29" s="39"/>
      <c r="F29" s="40"/>
      <c r="G29" s="39"/>
      <c r="H29" s="41"/>
      <c r="I29" s="42"/>
      <c r="J29" s="43"/>
      <c r="K29" s="142"/>
      <c r="L29" s="130"/>
      <c r="M29" s="131"/>
      <c r="N29" s="132"/>
      <c r="O29" s="133"/>
      <c r="P29" s="134"/>
      <c r="Q29" s="135"/>
      <c r="R29" s="46">
        <v>1</v>
      </c>
      <c r="S29" s="47"/>
      <c r="T29" s="48">
        <v>0.7618055555555556</v>
      </c>
      <c r="U29" s="49">
        <f t="shared" si="3"/>
        <v>0.7631944444444445</v>
      </c>
      <c r="V29" s="50">
        <f t="shared" si="4"/>
        <v>0.763888888888889</v>
      </c>
      <c r="W29" s="65">
        <f>IF(R29=1,V29+TIME(0,V29+24,0))</f>
        <v>0.7805555555555557</v>
      </c>
      <c r="X29" s="51" t="s">
        <v>24</v>
      </c>
      <c r="Y29" s="52"/>
      <c r="Z29" s="44" t="s">
        <v>2</v>
      </c>
      <c r="AA29" s="142"/>
    </row>
    <row r="30" spans="1:27" ht="22.5" customHeight="1">
      <c r="A30" s="3">
        <v>2</v>
      </c>
      <c r="B30" s="36">
        <v>1242</v>
      </c>
      <c r="C30" s="37">
        <v>1235</v>
      </c>
      <c r="D30" s="38">
        <v>0.5333333333333333</v>
      </c>
      <c r="E30" s="39">
        <f t="shared" si="0"/>
        <v>0.5416666666666666</v>
      </c>
      <c r="F30" s="40">
        <f t="shared" si="1"/>
        <v>0.5430555555555555</v>
      </c>
      <c r="G30" s="39">
        <f t="shared" si="2"/>
        <v>0.54375</v>
      </c>
      <c r="H30" s="41" t="s">
        <v>23</v>
      </c>
      <c r="I30" s="42"/>
      <c r="J30" s="43" t="s">
        <v>0</v>
      </c>
      <c r="K30" s="142"/>
      <c r="L30" s="130"/>
      <c r="M30" s="141"/>
      <c r="N30" s="132"/>
      <c r="O30" s="133"/>
      <c r="P30" s="134"/>
      <c r="Q30" s="135"/>
      <c r="R30" s="46">
        <v>1</v>
      </c>
      <c r="S30" s="47"/>
      <c r="T30" s="48">
        <v>0.7701388888888889</v>
      </c>
      <c r="U30" s="49">
        <f>IF(R30=1,T30+TIME(0,T30+2,0))</f>
        <v>0.7715277777777778</v>
      </c>
      <c r="V30" s="50">
        <f>IF(R30=1,U30+TIME(0,U30+1,0))</f>
        <v>0.7722222222222223</v>
      </c>
      <c r="W30" s="65">
        <f>IF(R30=1,V30+TIME(0,V30+24,0))</f>
        <v>0.788888888888889</v>
      </c>
      <c r="X30" s="51" t="s">
        <v>24</v>
      </c>
      <c r="Y30" s="52"/>
      <c r="Z30" s="44" t="s">
        <v>2</v>
      </c>
      <c r="AA30" s="142"/>
    </row>
    <row r="31" spans="1:27" ht="22.5" customHeight="1">
      <c r="A31" s="3">
        <v>2</v>
      </c>
      <c r="B31" s="36">
        <v>1256</v>
      </c>
      <c r="C31" s="37" t="s">
        <v>34</v>
      </c>
      <c r="D31" s="38"/>
      <c r="E31" s="39"/>
      <c r="F31" s="40"/>
      <c r="G31" s="39"/>
      <c r="H31" s="41"/>
      <c r="I31" s="42"/>
      <c r="J31" s="43"/>
      <c r="K31" s="142"/>
      <c r="L31" s="130"/>
      <c r="M31" s="131"/>
      <c r="N31" s="132"/>
      <c r="O31" s="133"/>
      <c r="P31" s="134"/>
      <c r="Q31" s="135"/>
      <c r="R31" s="46">
        <v>1</v>
      </c>
      <c r="S31" s="145"/>
      <c r="T31" s="66">
        <v>0.78125</v>
      </c>
      <c r="U31" s="67">
        <f>IF(R31=1,T31+TIME(0,T31+2,0))</f>
        <v>0.7826388888888889</v>
      </c>
      <c r="V31" s="68">
        <f>IF(R31=1,U31+TIME(0,U31+1,0))</f>
        <v>0.7833333333333333</v>
      </c>
      <c r="W31" s="55">
        <f aca="true" t="shared" si="5" ref="W31:W37">IF(R31=1,V31+TIME(0,V31+20,0))</f>
        <v>0.7972222222222222</v>
      </c>
      <c r="X31" s="69" t="s">
        <v>24</v>
      </c>
      <c r="Y31" s="70">
        <v>1</v>
      </c>
      <c r="Z31" s="58" t="s">
        <v>2</v>
      </c>
      <c r="AA31" s="143"/>
    </row>
    <row r="32" spans="1:27" ht="22.5" customHeight="1">
      <c r="A32" s="3">
        <v>2</v>
      </c>
      <c r="B32" s="36">
        <v>1311</v>
      </c>
      <c r="C32" s="37">
        <v>1305</v>
      </c>
      <c r="D32" s="38">
        <v>0.5534722222222223</v>
      </c>
      <c r="E32" s="39">
        <f t="shared" si="0"/>
        <v>0.5618055555555556</v>
      </c>
      <c r="F32" s="40">
        <f t="shared" si="1"/>
        <v>0.5631944444444444</v>
      </c>
      <c r="G32" s="39">
        <f t="shared" si="2"/>
        <v>0.5638888888888889</v>
      </c>
      <c r="H32" s="41" t="s">
        <v>23</v>
      </c>
      <c r="I32" s="42"/>
      <c r="J32" s="43" t="s">
        <v>7</v>
      </c>
      <c r="K32" s="142"/>
      <c r="L32" s="130"/>
      <c r="M32" s="131"/>
      <c r="N32" s="132"/>
      <c r="O32" s="133"/>
      <c r="P32" s="134"/>
      <c r="Q32" s="135"/>
      <c r="R32" s="46">
        <v>1</v>
      </c>
      <c r="S32" s="146"/>
      <c r="T32" s="71">
        <v>0.7847222222222222</v>
      </c>
      <c r="U32" s="72">
        <f>IF(R32=1,T32+TIME(0,T32+2,0))</f>
        <v>0.7861111111111111</v>
      </c>
      <c r="V32" s="73">
        <f>IF(R32=1,U32+TIME(0,U32+1,0))</f>
        <v>0.7868055555555555</v>
      </c>
      <c r="W32" s="61">
        <f t="shared" si="5"/>
        <v>0.8006944444444444</v>
      </c>
      <c r="X32" s="74" t="s">
        <v>24</v>
      </c>
      <c r="Y32" s="75">
        <v>2</v>
      </c>
      <c r="Z32" s="64" t="s">
        <v>0</v>
      </c>
      <c r="AA32" s="143"/>
    </row>
    <row r="33" spans="1:27" ht="22.5" customHeight="1">
      <c r="A33" s="3">
        <v>2</v>
      </c>
      <c r="B33" s="36">
        <v>1326</v>
      </c>
      <c r="C33" s="37" t="s">
        <v>35</v>
      </c>
      <c r="D33" s="38"/>
      <c r="E33" s="39"/>
      <c r="F33" s="40"/>
      <c r="G33" s="39"/>
      <c r="H33" s="41"/>
      <c r="I33" s="42"/>
      <c r="J33" s="43"/>
      <c r="K33" s="142"/>
      <c r="L33" s="130"/>
      <c r="M33" s="131"/>
      <c r="N33" s="132"/>
      <c r="O33" s="133"/>
      <c r="P33" s="134"/>
      <c r="Q33" s="135"/>
      <c r="R33" s="46">
        <v>1</v>
      </c>
      <c r="S33" s="147"/>
      <c r="T33" s="66">
        <v>0.7847222222222222</v>
      </c>
      <c r="U33" s="67">
        <f>IF(R33=1,T33+TIME(0,T33+2,0))</f>
        <v>0.7861111111111111</v>
      </c>
      <c r="V33" s="68">
        <f>IF(R33=1,U33+TIME(0,U33+1,0))</f>
        <v>0.7868055555555555</v>
      </c>
      <c r="W33" s="55">
        <f t="shared" si="5"/>
        <v>0.8006944444444444</v>
      </c>
      <c r="X33" s="69" t="s">
        <v>24</v>
      </c>
      <c r="Y33" s="70">
        <v>3</v>
      </c>
      <c r="Z33" s="58" t="s">
        <v>2</v>
      </c>
      <c r="AA33" s="148"/>
    </row>
    <row r="34" spans="1:27" ht="22.5" customHeight="1">
      <c r="A34" s="3">
        <v>2</v>
      </c>
      <c r="B34" s="36">
        <v>1342</v>
      </c>
      <c r="C34" s="37">
        <v>1335</v>
      </c>
      <c r="D34" s="38">
        <v>0.5750000000000001</v>
      </c>
      <c r="E34" s="39">
        <f t="shared" si="0"/>
        <v>0.5833333333333334</v>
      </c>
      <c r="F34" s="40">
        <f t="shared" si="1"/>
        <v>0.5847222222222223</v>
      </c>
      <c r="G34" s="39">
        <f t="shared" si="2"/>
        <v>0.5854166666666667</v>
      </c>
      <c r="H34" s="41" t="s">
        <v>23</v>
      </c>
      <c r="I34" s="42"/>
      <c r="J34" s="43" t="s">
        <v>0</v>
      </c>
      <c r="K34" s="142"/>
      <c r="L34" s="130"/>
      <c r="M34" s="141"/>
      <c r="N34" s="132"/>
      <c r="O34" s="133"/>
      <c r="P34" s="134"/>
      <c r="Q34" s="135"/>
      <c r="R34" s="46">
        <v>1</v>
      </c>
      <c r="S34" s="47"/>
      <c r="T34" s="48">
        <v>0.7965277777777778</v>
      </c>
      <c r="U34" s="49">
        <f t="shared" si="3"/>
        <v>0.7979166666666667</v>
      </c>
      <c r="V34" s="50">
        <f t="shared" si="4"/>
        <v>0.7986111111111112</v>
      </c>
      <c r="W34" s="59">
        <f t="shared" si="5"/>
        <v>0.8125</v>
      </c>
      <c r="X34" s="51" t="s">
        <v>24</v>
      </c>
      <c r="Y34" s="52"/>
      <c r="Z34" s="44" t="s">
        <v>2</v>
      </c>
      <c r="AA34" s="142"/>
    </row>
    <row r="35" spans="1:27" ht="22.5" customHeight="1">
      <c r="A35" s="3">
        <v>2</v>
      </c>
      <c r="B35" s="36">
        <v>1411</v>
      </c>
      <c r="C35" s="37">
        <v>1405</v>
      </c>
      <c r="D35" s="38">
        <v>0.5951388888888889</v>
      </c>
      <c r="E35" s="39">
        <f>IF(A36=2,D35+TIME(0,D35+12,0))</f>
        <v>0.6034722222222222</v>
      </c>
      <c r="F35" s="40">
        <f>IF(A36=2,D35+TIME(0,D35+14,0))</f>
        <v>0.6048611111111111</v>
      </c>
      <c r="G35" s="39">
        <f>IF(A36=2,D35+TIME(0,D35+15,0))</f>
        <v>0.6055555555555555</v>
      </c>
      <c r="H35" s="41" t="s">
        <v>23</v>
      </c>
      <c r="I35" s="42"/>
      <c r="J35" s="43" t="s">
        <v>7</v>
      </c>
      <c r="K35" s="142"/>
      <c r="L35" s="130"/>
      <c r="M35" s="131"/>
      <c r="N35" s="132"/>
      <c r="O35" s="133"/>
      <c r="P35" s="134"/>
      <c r="Q35" s="135"/>
      <c r="R35" s="46">
        <v>1</v>
      </c>
      <c r="S35" s="47"/>
      <c r="T35" s="48">
        <v>0.8125</v>
      </c>
      <c r="U35" s="49">
        <f t="shared" si="3"/>
        <v>0.8138888888888889</v>
      </c>
      <c r="V35" s="50">
        <f t="shared" si="4"/>
        <v>0.8145833333333333</v>
      </c>
      <c r="W35" s="59">
        <f t="shared" si="5"/>
        <v>0.8284722222222222</v>
      </c>
      <c r="X35" s="51" t="s">
        <v>24</v>
      </c>
      <c r="Y35" s="52"/>
      <c r="Z35" s="43" t="s">
        <v>0</v>
      </c>
      <c r="AA35" s="142"/>
    </row>
    <row r="36" spans="1:27" ht="22.5" customHeight="1">
      <c r="A36" s="3">
        <v>2</v>
      </c>
      <c r="B36" s="36">
        <v>1442</v>
      </c>
      <c r="C36" s="37" t="s">
        <v>36</v>
      </c>
      <c r="D36" s="38">
        <v>0.6159722222222223</v>
      </c>
      <c r="E36" s="39">
        <f>IF(A37=2,D36+TIME(0,D36+12,0))</f>
        <v>0.6243055555555556</v>
      </c>
      <c r="F36" s="40">
        <f>IF(A37=2,D36+TIME(0,D36+14,0))</f>
        <v>0.6256944444444444</v>
      </c>
      <c r="G36" s="39">
        <f>IF(A37=2,D36+TIME(0,D36+15,0))</f>
        <v>0.6263888888888889</v>
      </c>
      <c r="H36" s="41" t="s">
        <v>23</v>
      </c>
      <c r="I36" s="42"/>
      <c r="J36" s="43" t="s">
        <v>7</v>
      </c>
      <c r="K36" s="142"/>
      <c r="L36" s="130"/>
      <c r="M36" s="131"/>
      <c r="N36" s="132"/>
      <c r="O36" s="133"/>
      <c r="P36" s="134"/>
      <c r="Q36" s="135"/>
      <c r="R36" s="46">
        <v>1</v>
      </c>
      <c r="S36" s="47"/>
      <c r="T36" s="48">
        <v>0.8486111111111111</v>
      </c>
      <c r="U36" s="49">
        <f t="shared" si="3"/>
        <v>0.85</v>
      </c>
      <c r="V36" s="50">
        <f t="shared" si="4"/>
        <v>0.8506944444444444</v>
      </c>
      <c r="W36" s="59">
        <f t="shared" si="5"/>
        <v>0.8645833333333333</v>
      </c>
      <c r="X36" s="51" t="s">
        <v>24</v>
      </c>
      <c r="Y36" s="52"/>
      <c r="Z36" s="44" t="s">
        <v>2</v>
      </c>
      <c r="AA36" s="142"/>
    </row>
    <row r="37" spans="1:27" ht="22.5" customHeight="1" thickBot="1">
      <c r="A37" s="3">
        <v>2</v>
      </c>
      <c r="B37" s="76">
        <v>1511</v>
      </c>
      <c r="C37" s="77" t="s">
        <v>37</v>
      </c>
      <c r="D37" s="78">
        <v>0.6368055555555555</v>
      </c>
      <c r="E37" s="79">
        <f>IF(A38=2,D37+TIME(0,D37+12,0))</f>
        <v>0.6451388888888888</v>
      </c>
      <c r="F37" s="80">
        <f>IF(A38=2,D37+TIME(0,D37+14,0))</f>
        <v>0.6465277777777777</v>
      </c>
      <c r="G37" s="79">
        <f>IF(A38=2,D37+TIME(0,D37+15,0))</f>
        <v>0.6472222222222221</v>
      </c>
      <c r="H37" s="81" t="s">
        <v>23</v>
      </c>
      <c r="I37" s="82"/>
      <c r="J37" s="83" t="s">
        <v>7</v>
      </c>
      <c r="K37" s="144"/>
      <c r="L37" s="130"/>
      <c r="M37" s="131"/>
      <c r="N37" s="132"/>
      <c r="O37" s="133"/>
      <c r="P37" s="134"/>
      <c r="Q37" s="135"/>
      <c r="R37" s="46">
        <v>1</v>
      </c>
      <c r="S37" s="85"/>
      <c r="T37" s="86">
        <v>0.8868055555555556</v>
      </c>
      <c r="U37" s="87">
        <f t="shared" si="3"/>
        <v>0.8881944444444445</v>
      </c>
      <c r="V37" s="88">
        <f t="shared" si="4"/>
        <v>0.888888888888889</v>
      </c>
      <c r="W37" s="89">
        <f t="shared" si="5"/>
        <v>0.9027777777777778</v>
      </c>
      <c r="X37" s="90" t="s">
        <v>24</v>
      </c>
      <c r="Y37" s="91"/>
      <c r="Z37" s="84" t="s">
        <v>2</v>
      </c>
      <c r="AA37" s="144"/>
    </row>
    <row r="38" spans="1:27" ht="22.5" customHeight="1">
      <c r="A38" s="3">
        <v>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71"/>
      <c r="M38" s="171"/>
      <c r="N38" s="171"/>
      <c r="O38" s="171"/>
      <c r="P38" s="171"/>
      <c r="Q38" s="171"/>
      <c r="R38" s="94"/>
      <c r="S38" s="95"/>
      <c r="T38" s="94"/>
      <c r="U38" s="96"/>
      <c r="V38" s="94"/>
      <c r="W38" s="94"/>
      <c r="X38" s="94"/>
      <c r="Y38" s="94"/>
      <c r="Z38" s="94"/>
      <c r="AA38" s="94"/>
    </row>
    <row r="39" ht="22.5" customHeight="1">
      <c r="A39" s="2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</sheetData>
  <sheetProtection/>
  <mergeCells count="17">
    <mergeCell ref="I5:I6"/>
    <mergeCell ref="J5:J6"/>
    <mergeCell ref="K5:K6"/>
    <mergeCell ref="L5:L6"/>
    <mergeCell ref="M5:M6"/>
    <mergeCell ref="B1:V2"/>
    <mergeCell ref="B5:C5"/>
    <mergeCell ref="P9:Q9"/>
    <mergeCell ref="B38:Q38"/>
    <mergeCell ref="AA5:AA6"/>
    <mergeCell ref="N5:N6"/>
    <mergeCell ref="O5:O6"/>
    <mergeCell ref="P5:Q6"/>
    <mergeCell ref="X5:X6"/>
    <mergeCell ref="Y5:Y6"/>
    <mergeCell ref="Z5:Z6"/>
    <mergeCell ref="H5:H6"/>
  </mergeCells>
  <printOptions/>
  <pageMargins left="0" right="0" top="0" bottom="0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="90" zoomScaleSheetLayoutView="90" zoomScalePageLayoutView="0" workbookViewId="0" topLeftCell="A1">
      <selection activeCell="N12" sqref="N12"/>
    </sheetView>
  </sheetViews>
  <sheetFormatPr defaultColWidth="9.00390625" defaultRowHeight="13.5"/>
  <cols>
    <col min="1" max="1" width="1.37890625" style="3" customWidth="1"/>
    <col min="2" max="2" width="5.125" style="3" customWidth="1"/>
    <col min="3" max="3" width="5.50390625" style="3" customWidth="1"/>
    <col min="4" max="7" width="6.875" style="3" customWidth="1"/>
    <col min="8" max="8" width="6.00390625" style="3" customWidth="1"/>
    <col min="9" max="9" width="3.375" style="3" customWidth="1"/>
    <col min="10" max="10" width="4.625" style="2" customWidth="1"/>
    <col min="11" max="12" width="6.50390625" style="2" customWidth="1"/>
    <col min="13" max="13" width="6.125" style="2" customWidth="1"/>
    <col min="14" max="14" width="7.625" style="3" customWidth="1"/>
    <col min="15" max="15" width="4.625" style="3" customWidth="1"/>
    <col min="16" max="16" width="4.75390625" style="2" customWidth="1"/>
    <col min="17" max="17" width="5.375" style="2" customWidth="1"/>
    <col min="18" max="18" width="0.875" style="3" customWidth="1"/>
    <col min="19" max="19" width="7.625" style="11" customWidth="1"/>
    <col min="20" max="23" width="6.875" style="3" customWidth="1"/>
    <col min="24" max="24" width="7.25390625" style="3" customWidth="1"/>
    <col min="25" max="25" width="3.375" style="3" customWidth="1"/>
    <col min="26" max="26" width="4.625" style="2" customWidth="1"/>
    <col min="27" max="27" width="5.875" style="2" customWidth="1"/>
    <col min="28" max="28" width="5.375" style="2" customWidth="1"/>
    <col min="29" max="37" width="9.00390625" style="3" customWidth="1"/>
    <col min="38" max="40" width="9.00390625" style="2" customWidth="1"/>
    <col min="41" max="42" width="9.00390625" style="3" customWidth="1"/>
    <col min="43" max="44" width="9.00390625" style="2" customWidth="1"/>
    <col min="45" max="53" width="9.00390625" style="3" customWidth="1"/>
    <col min="54" max="56" width="9.00390625" style="2" customWidth="1"/>
    <col min="57" max="58" width="9.00390625" style="3" customWidth="1"/>
    <col min="59" max="60" width="9.00390625" style="2" customWidth="1"/>
    <col min="61" max="69" width="9.00390625" style="3" customWidth="1"/>
    <col min="70" max="72" width="9.00390625" style="2" customWidth="1"/>
    <col min="73" max="74" width="9.00390625" style="3" customWidth="1"/>
    <col min="75" max="76" width="9.00390625" style="2" customWidth="1"/>
    <col min="77" max="85" width="9.00390625" style="3" customWidth="1"/>
    <col min="86" max="88" width="9.00390625" style="2" customWidth="1"/>
    <col min="89" max="90" width="9.00390625" style="3" customWidth="1"/>
    <col min="91" max="92" width="9.00390625" style="2" customWidth="1"/>
    <col min="93" max="101" width="9.00390625" style="3" customWidth="1"/>
    <col min="102" max="104" width="9.00390625" style="2" customWidth="1"/>
    <col min="105" max="106" width="9.00390625" style="3" customWidth="1"/>
    <col min="107" max="108" width="9.00390625" style="2" customWidth="1"/>
    <col min="109" max="117" width="9.00390625" style="3" customWidth="1"/>
    <col min="118" max="120" width="9.00390625" style="2" customWidth="1"/>
    <col min="121" max="122" width="9.00390625" style="3" customWidth="1"/>
    <col min="123" max="124" width="9.00390625" style="2" customWidth="1"/>
    <col min="125" max="133" width="9.00390625" style="3" customWidth="1"/>
    <col min="134" max="136" width="9.00390625" style="2" customWidth="1"/>
    <col min="137" max="138" width="9.00390625" style="3" customWidth="1"/>
    <col min="139" max="140" width="9.00390625" style="2" customWidth="1"/>
    <col min="141" max="149" width="9.00390625" style="3" customWidth="1"/>
    <col min="150" max="152" width="9.00390625" style="2" customWidth="1"/>
    <col min="153" max="154" width="9.00390625" style="3" customWidth="1"/>
    <col min="155" max="156" width="9.00390625" style="2" customWidth="1"/>
    <col min="157" max="165" width="9.00390625" style="3" customWidth="1"/>
    <col min="166" max="168" width="9.00390625" style="2" customWidth="1"/>
    <col min="169" max="170" width="9.00390625" style="3" customWidth="1"/>
    <col min="171" max="172" width="9.00390625" style="2" customWidth="1"/>
    <col min="173" max="181" width="9.00390625" style="3" customWidth="1"/>
    <col min="182" max="184" width="9.00390625" style="2" customWidth="1"/>
    <col min="185" max="186" width="9.00390625" style="3" customWidth="1"/>
    <col min="187" max="188" width="9.00390625" style="2" customWidth="1"/>
    <col min="189" max="197" width="9.00390625" style="3" customWidth="1"/>
    <col min="198" max="200" width="9.00390625" style="2" customWidth="1"/>
    <col min="201" max="202" width="9.00390625" style="3" customWidth="1"/>
    <col min="203" max="204" width="9.00390625" style="2" customWidth="1"/>
    <col min="205" max="213" width="9.00390625" style="3" customWidth="1"/>
    <col min="214" max="216" width="9.00390625" style="2" customWidth="1"/>
    <col min="217" max="218" width="9.00390625" style="3" customWidth="1"/>
    <col min="219" max="220" width="9.00390625" style="2" customWidth="1"/>
    <col min="221" max="229" width="9.00390625" style="3" customWidth="1"/>
    <col min="230" max="232" width="9.00390625" style="2" customWidth="1"/>
    <col min="233" max="234" width="9.00390625" style="3" customWidth="1"/>
    <col min="235" max="236" width="9.00390625" style="2" customWidth="1"/>
    <col min="237" max="245" width="9.00390625" style="3" customWidth="1"/>
    <col min="246" max="16384" width="9.00390625" style="2" customWidth="1"/>
  </cols>
  <sheetData>
    <row r="1" spans="2:23" ht="10.5" customHeight="1">
      <c r="B1" s="157" t="s">
        <v>38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4"/>
    </row>
    <row r="2" spans="2:26" ht="20.25" customHeigh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5" t="s">
        <v>39</v>
      </c>
      <c r="X2" s="6"/>
      <c r="Y2" s="6"/>
      <c r="Z2" s="6"/>
    </row>
    <row r="3" spans="2:12" ht="10.5" customHeight="1">
      <c r="B3" s="7"/>
      <c r="C3" s="8"/>
      <c r="D3" s="9"/>
      <c r="E3" s="9"/>
      <c r="F3" s="10"/>
      <c r="G3" s="10"/>
      <c r="H3" s="10"/>
      <c r="I3" s="10"/>
      <c r="J3" s="10"/>
      <c r="K3" s="10"/>
      <c r="L3" s="10"/>
    </row>
    <row r="4" spans="1:20" ht="27" customHeight="1" thickBot="1">
      <c r="A4" s="3">
        <v>1</v>
      </c>
      <c r="B4" s="2" t="s">
        <v>10</v>
      </c>
      <c r="C4" s="2"/>
      <c r="D4" s="13"/>
      <c r="E4" s="2"/>
      <c r="F4" s="2"/>
      <c r="G4" s="14"/>
      <c r="H4" s="15"/>
      <c r="I4" s="16"/>
      <c r="J4" s="15"/>
      <c r="K4" s="15"/>
      <c r="L4" s="15"/>
      <c r="M4" s="17"/>
      <c r="N4" s="15"/>
      <c r="O4" s="15"/>
      <c r="P4" s="8"/>
      <c r="Q4" s="8"/>
      <c r="S4" s="2" t="s">
        <v>11</v>
      </c>
      <c r="T4" s="2"/>
    </row>
    <row r="5" spans="2:28" ht="22.5" customHeight="1">
      <c r="B5" s="158" t="s">
        <v>12</v>
      </c>
      <c r="C5" s="159"/>
      <c r="D5" s="97" t="s">
        <v>13</v>
      </c>
      <c r="E5" s="19" t="s">
        <v>14</v>
      </c>
      <c r="F5" s="20" t="s">
        <v>15</v>
      </c>
      <c r="G5" s="21" t="s">
        <v>1</v>
      </c>
      <c r="H5" s="160" t="s">
        <v>3</v>
      </c>
      <c r="I5" s="162" t="s">
        <v>16</v>
      </c>
      <c r="J5" s="160" t="s">
        <v>17</v>
      </c>
      <c r="K5" s="178"/>
      <c r="L5" s="177"/>
      <c r="M5" s="177"/>
      <c r="N5" s="174"/>
      <c r="O5" s="175"/>
      <c r="P5" s="176"/>
      <c r="Q5" s="176"/>
      <c r="R5" s="1"/>
      <c r="S5" s="149"/>
      <c r="T5" s="98" t="s">
        <v>14</v>
      </c>
      <c r="U5" s="99" t="s">
        <v>15</v>
      </c>
      <c r="V5" s="21" t="s">
        <v>1</v>
      </c>
      <c r="W5" s="25" t="s">
        <v>13</v>
      </c>
      <c r="X5" s="160" t="s">
        <v>3</v>
      </c>
      <c r="Y5" s="160" t="s">
        <v>16</v>
      </c>
      <c r="Z5" s="160" t="s">
        <v>17</v>
      </c>
      <c r="AA5" s="164" t="s">
        <v>18</v>
      </c>
      <c r="AB5" s="165"/>
    </row>
    <row r="6" spans="2:28" ht="17.25" customHeight="1" thickBot="1">
      <c r="B6" s="26" t="s">
        <v>4</v>
      </c>
      <c r="C6" s="27" t="s">
        <v>5</v>
      </c>
      <c r="D6" s="100" t="s">
        <v>19</v>
      </c>
      <c r="E6" s="29" t="s">
        <v>20</v>
      </c>
      <c r="F6" s="30" t="s">
        <v>21</v>
      </c>
      <c r="G6" s="31" t="s">
        <v>22</v>
      </c>
      <c r="H6" s="161"/>
      <c r="I6" s="163"/>
      <c r="J6" s="161"/>
      <c r="K6" s="179"/>
      <c r="L6" s="177"/>
      <c r="M6" s="177"/>
      <c r="N6" s="174"/>
      <c r="O6" s="175"/>
      <c r="P6" s="176"/>
      <c r="Q6" s="176"/>
      <c r="R6" s="1"/>
      <c r="S6" s="150"/>
      <c r="T6" s="101" t="s">
        <v>20</v>
      </c>
      <c r="U6" s="102" t="s">
        <v>21</v>
      </c>
      <c r="V6" s="31"/>
      <c r="W6" s="31" t="s">
        <v>22</v>
      </c>
      <c r="X6" s="161"/>
      <c r="Y6" s="161"/>
      <c r="Z6" s="161"/>
      <c r="AA6" s="166"/>
      <c r="AB6" s="167"/>
    </row>
    <row r="7" spans="1:28" ht="22.5" customHeight="1" thickTop="1">
      <c r="A7" s="35">
        <v>2</v>
      </c>
      <c r="B7" s="36">
        <v>742</v>
      </c>
      <c r="C7" s="37">
        <v>723</v>
      </c>
      <c r="D7" s="103">
        <v>0.325</v>
      </c>
      <c r="E7" s="39">
        <f aca="true" t="shared" si="0" ref="E7:E24">IF(A7=2,D7+TIME(0,D7+12,0))</f>
        <v>0.33333333333333337</v>
      </c>
      <c r="F7" s="40">
        <f aca="true" t="shared" si="1" ref="F7:F24">IF(A7=2,D7+TIME(0,D7+14,0))</f>
        <v>0.33472222222222225</v>
      </c>
      <c r="G7" s="39">
        <f aca="true" t="shared" si="2" ref="G7:G24">IF(A7=2,D7+TIME(0,D7+15,0))</f>
        <v>0.3354166666666667</v>
      </c>
      <c r="H7" s="41" t="s">
        <v>23</v>
      </c>
      <c r="I7" s="42"/>
      <c r="J7" s="43" t="s">
        <v>7</v>
      </c>
      <c r="K7" s="155"/>
      <c r="L7" s="130"/>
      <c r="M7" s="131"/>
      <c r="N7" s="132"/>
      <c r="O7" s="133"/>
      <c r="P7" s="134"/>
      <c r="Q7" s="135"/>
      <c r="R7" s="46">
        <v>1</v>
      </c>
      <c r="S7" s="147"/>
      <c r="T7" s="104">
        <v>0.4583333333333333</v>
      </c>
      <c r="U7" s="105">
        <f aca="true" t="shared" si="3" ref="U7:U21">IF(R7=1,T7+TIME(0,T7+2,0))</f>
        <v>0.4597222222222222</v>
      </c>
      <c r="V7" s="39">
        <f aca="true" t="shared" si="4" ref="V7:V21">IF(R7=1,U7+TIME(0,U7+1,0))</f>
        <v>0.46041666666666664</v>
      </c>
      <c r="W7" s="39">
        <f>IF(R7=1,V7+TIME(0,V7+17,0))</f>
        <v>0.4722222222222222</v>
      </c>
      <c r="X7" s="51" t="s">
        <v>24</v>
      </c>
      <c r="Y7" s="52"/>
      <c r="Z7" s="44" t="s">
        <v>2</v>
      </c>
      <c r="AA7" s="45"/>
      <c r="AB7" s="53"/>
    </row>
    <row r="8" spans="1:28" ht="22.5" customHeight="1">
      <c r="A8" s="3">
        <v>2</v>
      </c>
      <c r="B8" s="36"/>
      <c r="C8" s="37"/>
      <c r="D8" s="106">
        <v>0.325</v>
      </c>
      <c r="E8" s="55">
        <f>IF(A8=2,D8+TIME(0,D8+12,0))</f>
        <v>0.33333333333333337</v>
      </c>
      <c r="F8" s="55">
        <f>IF(A8=2,D8+TIME(0,D8+14,0))</f>
        <v>0.33472222222222225</v>
      </c>
      <c r="G8" s="55">
        <f>IF(A8=2,D8+TIME(0,D8+15,0))</f>
        <v>0.3354166666666667</v>
      </c>
      <c r="H8" s="56" t="s">
        <v>6</v>
      </c>
      <c r="I8" s="57">
        <v>1</v>
      </c>
      <c r="J8" s="58" t="s">
        <v>7</v>
      </c>
      <c r="K8" s="155"/>
      <c r="L8" s="130"/>
      <c r="M8" s="131"/>
      <c r="N8" s="136"/>
      <c r="O8" s="133"/>
      <c r="P8" s="134"/>
      <c r="Q8" s="135"/>
      <c r="R8" s="46">
        <v>1</v>
      </c>
      <c r="S8" s="147"/>
      <c r="T8" s="104">
        <v>0.47361111111111115</v>
      </c>
      <c r="U8" s="105">
        <f t="shared" si="3"/>
        <v>0.47500000000000003</v>
      </c>
      <c r="V8" s="39">
        <f t="shared" si="4"/>
        <v>0.4756944444444445</v>
      </c>
      <c r="W8" s="39">
        <f>IF(R8=1,V8+TIME(0,V8+17,0))</f>
        <v>0.48750000000000004</v>
      </c>
      <c r="X8" s="51" t="s">
        <v>24</v>
      </c>
      <c r="Y8" s="52"/>
      <c r="Z8" s="43" t="s">
        <v>0</v>
      </c>
      <c r="AA8" s="45"/>
      <c r="AB8" s="53"/>
    </row>
    <row r="9" spans="1:28" ht="22.5" customHeight="1">
      <c r="A9" s="3">
        <v>2</v>
      </c>
      <c r="B9" s="36">
        <v>802</v>
      </c>
      <c r="C9" s="37">
        <v>759</v>
      </c>
      <c r="D9" s="103">
        <v>0.3368055555555556</v>
      </c>
      <c r="E9" s="39">
        <f t="shared" si="0"/>
        <v>0.34513888888888894</v>
      </c>
      <c r="F9" s="40">
        <f t="shared" si="1"/>
        <v>0.3465277777777778</v>
      </c>
      <c r="G9" s="39">
        <f t="shared" si="2"/>
        <v>0.34722222222222227</v>
      </c>
      <c r="H9" s="41" t="s">
        <v>23</v>
      </c>
      <c r="I9" s="42"/>
      <c r="J9" s="43" t="s">
        <v>7</v>
      </c>
      <c r="K9" s="155"/>
      <c r="L9" s="130"/>
      <c r="M9" s="131"/>
      <c r="N9" s="132"/>
      <c r="O9" s="133"/>
      <c r="P9" s="170"/>
      <c r="Q9" s="170"/>
      <c r="R9" s="46">
        <v>1</v>
      </c>
      <c r="S9" s="147"/>
      <c r="T9" s="104">
        <v>0.4909722222222222</v>
      </c>
      <c r="U9" s="105">
        <f t="shared" si="3"/>
        <v>0.4923611111111111</v>
      </c>
      <c r="V9" s="39">
        <f t="shared" si="4"/>
        <v>0.4930555555555555</v>
      </c>
      <c r="W9" s="39">
        <f>IF(R9=1,V9+TIME(0,V9+17,0))</f>
        <v>0.5048611111111111</v>
      </c>
      <c r="X9" s="51" t="s">
        <v>24</v>
      </c>
      <c r="Y9" s="52"/>
      <c r="Z9" s="44" t="s">
        <v>2</v>
      </c>
      <c r="AA9" s="45"/>
      <c r="AB9" s="53"/>
    </row>
    <row r="10" spans="1:28" ht="22.5" customHeight="1">
      <c r="A10" s="3">
        <v>2</v>
      </c>
      <c r="B10" s="36"/>
      <c r="C10" s="37"/>
      <c r="D10" s="107">
        <v>0.3368055555555556</v>
      </c>
      <c r="E10" s="61">
        <f>IF(A10=2,D10+TIME(0,D10+12,0))</f>
        <v>0.34513888888888894</v>
      </c>
      <c r="F10" s="61">
        <f>IF(A10=2,D10+TIME(0,D10+14,0))</f>
        <v>0.3465277777777778</v>
      </c>
      <c r="G10" s="61">
        <f>IF(A10=2,D10+TIME(0,D10+15,0))</f>
        <v>0.34722222222222227</v>
      </c>
      <c r="H10" s="62" t="s">
        <v>6</v>
      </c>
      <c r="I10" s="63">
        <v>2</v>
      </c>
      <c r="J10" s="64" t="s">
        <v>0</v>
      </c>
      <c r="K10" s="155"/>
      <c r="L10" s="130"/>
      <c r="M10" s="131"/>
      <c r="N10" s="132"/>
      <c r="O10" s="133"/>
      <c r="P10" s="134"/>
      <c r="Q10" s="135"/>
      <c r="R10" s="46">
        <v>1</v>
      </c>
      <c r="S10" s="147"/>
      <c r="T10" s="104">
        <v>0.5104166666666666</v>
      </c>
      <c r="U10" s="105">
        <f t="shared" si="3"/>
        <v>0.5118055555555555</v>
      </c>
      <c r="V10" s="39">
        <f t="shared" si="4"/>
        <v>0.5125</v>
      </c>
      <c r="W10" s="39">
        <f>IF(R10=1,V10+TIME(0,V10+17,0))</f>
        <v>0.5243055555555555</v>
      </c>
      <c r="X10" s="51" t="s">
        <v>24</v>
      </c>
      <c r="Y10" s="52"/>
      <c r="Z10" s="43" t="s">
        <v>0</v>
      </c>
      <c r="AA10" s="45"/>
      <c r="AB10" s="53"/>
    </row>
    <row r="11" spans="1:28" ht="22.5" customHeight="1">
      <c r="A11" s="3">
        <v>2</v>
      </c>
      <c r="B11" s="36">
        <v>822</v>
      </c>
      <c r="C11" s="37">
        <v>818</v>
      </c>
      <c r="D11" s="103">
        <v>0.3541666666666667</v>
      </c>
      <c r="E11" s="39">
        <f t="shared" si="0"/>
        <v>0.36250000000000004</v>
      </c>
      <c r="F11" s="40">
        <f t="shared" si="1"/>
        <v>0.36388888888888893</v>
      </c>
      <c r="G11" s="39">
        <f t="shared" si="2"/>
        <v>0.36458333333333337</v>
      </c>
      <c r="H11" s="41" t="s">
        <v>23</v>
      </c>
      <c r="I11" s="42"/>
      <c r="J11" s="43" t="s">
        <v>0</v>
      </c>
      <c r="K11" s="155"/>
      <c r="L11" s="130"/>
      <c r="M11" s="131"/>
      <c r="N11" s="132"/>
      <c r="O11" s="133"/>
      <c r="P11" s="138"/>
      <c r="Q11" s="135"/>
      <c r="R11" s="46">
        <v>1</v>
      </c>
      <c r="S11" s="147"/>
      <c r="T11" s="104">
        <v>0.5201388888888888</v>
      </c>
      <c r="U11" s="105">
        <f t="shared" si="3"/>
        <v>0.5215277777777777</v>
      </c>
      <c r="V11" s="39">
        <f t="shared" si="4"/>
        <v>0.5222222222222221</v>
      </c>
      <c r="W11" s="59">
        <f>IF(R11=1,V11+TIME(0,V11+20,0))</f>
        <v>0.536111111111111</v>
      </c>
      <c r="X11" s="51" t="s">
        <v>24</v>
      </c>
      <c r="Y11" s="52"/>
      <c r="Z11" s="44" t="s">
        <v>2</v>
      </c>
      <c r="AA11" s="45"/>
      <c r="AB11" s="53"/>
    </row>
    <row r="12" spans="1:28" ht="22.5" customHeight="1">
      <c r="A12" s="3">
        <v>2</v>
      </c>
      <c r="B12" s="36"/>
      <c r="C12" s="37"/>
      <c r="D12" s="106">
        <v>0.3541666666666667</v>
      </c>
      <c r="E12" s="55">
        <f>IF(A12=2,D12+TIME(0,D12+12,0))</f>
        <v>0.36250000000000004</v>
      </c>
      <c r="F12" s="55">
        <f>IF(A12=2,D12+TIME(0,D12+14,0))</f>
        <v>0.36388888888888893</v>
      </c>
      <c r="G12" s="55">
        <f>IF(A12=2,D12+TIME(0,D12+15,0))</f>
        <v>0.36458333333333337</v>
      </c>
      <c r="H12" s="56" t="s">
        <v>6</v>
      </c>
      <c r="I12" s="57">
        <v>3</v>
      </c>
      <c r="J12" s="58" t="s">
        <v>7</v>
      </c>
      <c r="K12" s="155"/>
      <c r="L12" s="130"/>
      <c r="M12" s="131"/>
      <c r="N12" s="136"/>
      <c r="O12" s="133"/>
      <c r="P12" s="139"/>
      <c r="Q12" s="135"/>
      <c r="R12" s="46">
        <v>1</v>
      </c>
      <c r="S12" s="147"/>
      <c r="T12" s="104">
        <v>0.5416666666666666</v>
      </c>
      <c r="U12" s="105">
        <f t="shared" si="3"/>
        <v>0.5430555555555555</v>
      </c>
      <c r="V12" s="39">
        <f t="shared" si="4"/>
        <v>0.54375</v>
      </c>
      <c r="W12" s="39">
        <f>IF(R12=1,V12+TIME(0,V12+17,0))</f>
        <v>0.5555555555555555</v>
      </c>
      <c r="X12" s="51" t="s">
        <v>24</v>
      </c>
      <c r="Y12" s="52"/>
      <c r="Z12" s="43" t="s">
        <v>0</v>
      </c>
      <c r="AA12" s="45"/>
      <c r="AB12" s="53"/>
    </row>
    <row r="13" spans="1:28" ht="22.5" customHeight="1">
      <c r="A13" s="3">
        <v>2</v>
      </c>
      <c r="B13" s="36">
        <v>834</v>
      </c>
      <c r="C13" s="37" t="s">
        <v>26</v>
      </c>
      <c r="D13" s="103">
        <v>0.3611111111111111</v>
      </c>
      <c r="E13" s="39">
        <f t="shared" si="0"/>
        <v>0.36944444444444446</v>
      </c>
      <c r="F13" s="40">
        <f t="shared" si="1"/>
        <v>0.37083333333333335</v>
      </c>
      <c r="G13" s="39">
        <f t="shared" si="2"/>
        <v>0.3715277777777778</v>
      </c>
      <c r="H13" s="41" t="s">
        <v>23</v>
      </c>
      <c r="I13" s="42"/>
      <c r="J13" s="43" t="s">
        <v>0</v>
      </c>
      <c r="K13" s="155"/>
      <c r="L13" s="130"/>
      <c r="M13" s="131"/>
      <c r="N13" s="132"/>
      <c r="O13" s="133"/>
      <c r="P13" s="134"/>
      <c r="Q13" s="135"/>
      <c r="R13" s="46">
        <v>1</v>
      </c>
      <c r="S13" s="147"/>
      <c r="T13" s="104">
        <v>0.5618055555555556</v>
      </c>
      <c r="U13" s="108">
        <f t="shared" si="3"/>
        <v>0.5631944444444444</v>
      </c>
      <c r="V13" s="109">
        <f t="shared" si="4"/>
        <v>0.5638888888888889</v>
      </c>
      <c r="W13" s="39">
        <f>IF(R13=1,V13+TIME(0,V13+17,0))</f>
        <v>0.5756944444444444</v>
      </c>
      <c r="X13" s="51" t="s">
        <v>24</v>
      </c>
      <c r="Y13" s="52"/>
      <c r="Z13" s="44" t="s">
        <v>2</v>
      </c>
      <c r="AA13" s="45"/>
      <c r="AB13" s="53"/>
    </row>
    <row r="14" spans="1:28" ht="22.5" customHeight="1">
      <c r="A14" s="3">
        <v>2</v>
      </c>
      <c r="B14" s="36">
        <v>848</v>
      </c>
      <c r="C14" s="37">
        <v>848</v>
      </c>
      <c r="D14" s="103">
        <v>0.37152777777777773</v>
      </c>
      <c r="E14" s="39">
        <f t="shared" si="0"/>
        <v>0.3798611111111111</v>
      </c>
      <c r="F14" s="40">
        <f t="shared" si="1"/>
        <v>0.38125</v>
      </c>
      <c r="G14" s="39">
        <f t="shared" si="2"/>
        <v>0.3819444444444444</v>
      </c>
      <c r="H14" s="41" t="s">
        <v>23</v>
      </c>
      <c r="I14" s="42"/>
      <c r="J14" s="43" t="s">
        <v>7</v>
      </c>
      <c r="K14" s="155"/>
      <c r="L14" s="130"/>
      <c r="M14" s="131"/>
      <c r="N14" s="132"/>
      <c r="O14" s="133"/>
      <c r="P14" s="134"/>
      <c r="Q14" s="135"/>
      <c r="R14" s="46">
        <v>1</v>
      </c>
      <c r="S14" s="147"/>
      <c r="T14" s="104">
        <v>0.5833333333333334</v>
      </c>
      <c r="U14" s="105">
        <f t="shared" si="3"/>
        <v>0.5847222222222223</v>
      </c>
      <c r="V14" s="39">
        <f t="shared" si="4"/>
        <v>0.5854166666666667</v>
      </c>
      <c r="W14" s="39">
        <f>IF(R14=1,V14+TIME(0,V14+17,0))</f>
        <v>0.5972222222222222</v>
      </c>
      <c r="X14" s="51" t="s">
        <v>24</v>
      </c>
      <c r="Y14" s="52"/>
      <c r="Z14" s="43" t="s">
        <v>0</v>
      </c>
      <c r="AA14" s="45"/>
      <c r="AB14" s="53"/>
    </row>
    <row r="15" spans="1:28" ht="22.5" customHeight="1">
      <c r="A15" s="3">
        <v>2</v>
      </c>
      <c r="B15" s="36">
        <v>907</v>
      </c>
      <c r="C15" s="37" t="s">
        <v>27</v>
      </c>
      <c r="D15" s="103">
        <v>0.3854166666666667</v>
      </c>
      <c r="E15" s="39">
        <f t="shared" si="0"/>
        <v>0.39375000000000004</v>
      </c>
      <c r="F15" s="40">
        <f t="shared" si="1"/>
        <v>0.39513888888888893</v>
      </c>
      <c r="G15" s="39">
        <f t="shared" si="2"/>
        <v>0.39583333333333337</v>
      </c>
      <c r="H15" s="41" t="s">
        <v>23</v>
      </c>
      <c r="I15" s="42"/>
      <c r="J15" s="43" t="s">
        <v>7</v>
      </c>
      <c r="K15" s="155"/>
      <c r="L15" s="130"/>
      <c r="M15" s="131"/>
      <c r="N15" s="132"/>
      <c r="O15" s="133"/>
      <c r="P15" s="134"/>
      <c r="Q15" s="135"/>
      <c r="R15" s="46">
        <v>1</v>
      </c>
      <c r="S15" s="147"/>
      <c r="T15" s="104">
        <v>0.6034722222222222</v>
      </c>
      <c r="U15" s="105">
        <f t="shared" si="3"/>
        <v>0.6048611111111111</v>
      </c>
      <c r="V15" s="39">
        <f t="shared" si="4"/>
        <v>0.6055555555555555</v>
      </c>
      <c r="W15" s="65">
        <f>IF(R15=1,V15+TIME(0,V15+24,0))</f>
        <v>0.6222222222222222</v>
      </c>
      <c r="X15" s="51" t="s">
        <v>24</v>
      </c>
      <c r="Y15" s="52"/>
      <c r="Z15" s="44" t="s">
        <v>2</v>
      </c>
      <c r="AA15" s="45"/>
      <c r="AB15" s="53"/>
    </row>
    <row r="16" spans="1:28" ht="22.5" customHeight="1">
      <c r="A16" s="3">
        <v>2</v>
      </c>
      <c r="B16" s="36"/>
      <c r="C16" s="37"/>
      <c r="D16" s="103">
        <v>0.3875</v>
      </c>
      <c r="E16" s="39">
        <f t="shared" si="0"/>
        <v>0.39583333333333337</v>
      </c>
      <c r="F16" s="40">
        <f t="shared" si="1"/>
        <v>0.39722222222222225</v>
      </c>
      <c r="G16" s="39">
        <f t="shared" si="2"/>
        <v>0.3979166666666667</v>
      </c>
      <c r="H16" s="41" t="s">
        <v>23</v>
      </c>
      <c r="I16" s="42"/>
      <c r="J16" s="43" t="s">
        <v>7</v>
      </c>
      <c r="K16" s="155" t="s">
        <v>28</v>
      </c>
      <c r="L16" s="130"/>
      <c r="M16" s="131"/>
      <c r="N16" s="132"/>
      <c r="O16" s="133"/>
      <c r="P16" s="134"/>
      <c r="Q16" s="135"/>
      <c r="R16" s="46">
        <v>1</v>
      </c>
      <c r="S16" s="147"/>
      <c r="T16" s="104">
        <v>0.6243055555555556</v>
      </c>
      <c r="U16" s="105">
        <f t="shared" si="3"/>
        <v>0.6256944444444444</v>
      </c>
      <c r="V16" s="39">
        <f t="shared" si="4"/>
        <v>0.6263888888888889</v>
      </c>
      <c r="W16" s="59">
        <f>IF(R16=1,V16+TIME(0,V16+20,0))</f>
        <v>0.6402777777777777</v>
      </c>
      <c r="X16" s="51" t="s">
        <v>24</v>
      </c>
      <c r="Y16" s="52"/>
      <c r="Z16" s="44" t="s">
        <v>2</v>
      </c>
      <c r="AA16" s="45"/>
      <c r="AB16" s="53"/>
    </row>
    <row r="17" spans="1:28" ht="22.5" customHeight="1">
      <c r="A17" s="3">
        <v>2</v>
      </c>
      <c r="B17" s="36">
        <v>923</v>
      </c>
      <c r="C17" s="37">
        <v>918</v>
      </c>
      <c r="D17" s="103">
        <v>0.3958333333333333</v>
      </c>
      <c r="E17" s="39">
        <f t="shared" si="0"/>
        <v>0.4041666666666667</v>
      </c>
      <c r="F17" s="40">
        <f t="shared" si="1"/>
        <v>0.40555555555555556</v>
      </c>
      <c r="G17" s="39">
        <f t="shared" si="2"/>
        <v>0.40625</v>
      </c>
      <c r="H17" s="41" t="s">
        <v>23</v>
      </c>
      <c r="I17" s="42"/>
      <c r="J17" s="43" t="s">
        <v>0</v>
      </c>
      <c r="K17" s="155"/>
      <c r="L17" s="130"/>
      <c r="M17" s="131"/>
      <c r="N17" s="132"/>
      <c r="O17" s="133"/>
      <c r="P17" s="134"/>
      <c r="Q17" s="135"/>
      <c r="R17" s="46">
        <v>1</v>
      </c>
      <c r="S17" s="147"/>
      <c r="T17" s="104">
        <v>0.6451388888888888</v>
      </c>
      <c r="U17" s="105">
        <f t="shared" si="3"/>
        <v>0.6465277777777777</v>
      </c>
      <c r="V17" s="39">
        <f t="shared" si="4"/>
        <v>0.6472222222222221</v>
      </c>
      <c r="W17" s="59">
        <f>IF(R17=1,V17+TIME(0,V17+20,0))</f>
        <v>0.661111111111111</v>
      </c>
      <c r="X17" s="51" t="s">
        <v>24</v>
      </c>
      <c r="Y17" s="52"/>
      <c r="Z17" s="44" t="s">
        <v>2</v>
      </c>
      <c r="AA17" s="45"/>
      <c r="AB17" s="53"/>
    </row>
    <row r="18" spans="1:28" ht="22.5" customHeight="1">
      <c r="A18" s="3">
        <v>2</v>
      </c>
      <c r="B18" s="36">
        <v>956</v>
      </c>
      <c r="C18" s="37">
        <v>954</v>
      </c>
      <c r="D18" s="103">
        <v>0.41805555555555557</v>
      </c>
      <c r="E18" s="39">
        <f t="shared" si="0"/>
        <v>0.42638888888888893</v>
      </c>
      <c r="F18" s="40">
        <f t="shared" si="1"/>
        <v>0.4277777777777778</v>
      </c>
      <c r="G18" s="39">
        <f t="shared" si="2"/>
        <v>0.42847222222222225</v>
      </c>
      <c r="H18" s="41" t="s">
        <v>23</v>
      </c>
      <c r="I18" s="42"/>
      <c r="J18" s="43" t="s">
        <v>7</v>
      </c>
      <c r="K18" s="155"/>
      <c r="L18" s="130"/>
      <c r="M18" s="131"/>
      <c r="N18" s="132"/>
      <c r="O18" s="133"/>
      <c r="P18" s="134"/>
      <c r="Q18" s="135"/>
      <c r="R18" s="46">
        <v>1</v>
      </c>
      <c r="S18" s="147"/>
      <c r="T18" s="104">
        <v>0.6666666666666666</v>
      </c>
      <c r="U18" s="105">
        <f t="shared" si="3"/>
        <v>0.6680555555555555</v>
      </c>
      <c r="V18" s="39">
        <f t="shared" si="4"/>
        <v>0.66875</v>
      </c>
      <c r="W18" s="59">
        <f>IF(R18=1,V18+TIME(0,V18+20,0))</f>
        <v>0.6826388888888888</v>
      </c>
      <c r="X18" s="51" t="s">
        <v>24</v>
      </c>
      <c r="Y18" s="52"/>
      <c r="Z18" s="43" t="s">
        <v>0</v>
      </c>
      <c r="AA18" s="45"/>
      <c r="AB18" s="53"/>
    </row>
    <row r="19" spans="1:28" ht="22.5" customHeight="1">
      <c r="A19" s="3">
        <v>2</v>
      </c>
      <c r="B19" s="36">
        <v>1026</v>
      </c>
      <c r="C19" s="37" t="s">
        <v>30</v>
      </c>
      <c r="D19" s="103">
        <v>0.4395833333333334</v>
      </c>
      <c r="E19" s="39">
        <f t="shared" si="0"/>
        <v>0.44791666666666674</v>
      </c>
      <c r="F19" s="40">
        <f t="shared" si="1"/>
        <v>0.4493055555555556</v>
      </c>
      <c r="G19" s="39">
        <f t="shared" si="2"/>
        <v>0.45000000000000007</v>
      </c>
      <c r="H19" s="41" t="s">
        <v>23</v>
      </c>
      <c r="I19" s="42"/>
      <c r="J19" s="43" t="s">
        <v>0</v>
      </c>
      <c r="K19" s="155"/>
      <c r="L19" s="130"/>
      <c r="M19" s="141"/>
      <c r="N19" s="132"/>
      <c r="O19" s="133"/>
      <c r="P19" s="134"/>
      <c r="Q19" s="135"/>
      <c r="R19" s="46">
        <v>1</v>
      </c>
      <c r="S19" s="147"/>
      <c r="T19" s="104">
        <v>0.6749999999999999</v>
      </c>
      <c r="U19" s="105">
        <f t="shared" si="3"/>
        <v>0.6763888888888888</v>
      </c>
      <c r="V19" s="39">
        <f t="shared" si="4"/>
        <v>0.6770833333333333</v>
      </c>
      <c r="W19" s="65">
        <f>IF(R19=1,V19+TIME(0,V19+24,0))</f>
        <v>0.69375</v>
      </c>
      <c r="X19" s="51" t="s">
        <v>24</v>
      </c>
      <c r="Y19" s="52"/>
      <c r="Z19" s="43" t="s">
        <v>0</v>
      </c>
      <c r="AA19" s="45"/>
      <c r="AB19" s="53"/>
    </row>
    <row r="20" spans="1:28" ht="22.5" customHeight="1">
      <c r="A20" s="3">
        <v>2</v>
      </c>
      <c r="B20" s="36">
        <v>1042</v>
      </c>
      <c r="C20" s="37">
        <v>1035</v>
      </c>
      <c r="D20" s="103">
        <v>0.45</v>
      </c>
      <c r="E20" s="39">
        <f t="shared" si="0"/>
        <v>0.45833333333333337</v>
      </c>
      <c r="F20" s="40">
        <f t="shared" si="1"/>
        <v>0.45972222222222225</v>
      </c>
      <c r="G20" s="39">
        <f t="shared" si="2"/>
        <v>0.4604166666666667</v>
      </c>
      <c r="H20" s="41" t="s">
        <v>23</v>
      </c>
      <c r="I20" s="42"/>
      <c r="J20" s="43" t="s">
        <v>7</v>
      </c>
      <c r="K20" s="155"/>
      <c r="L20" s="130"/>
      <c r="M20" s="131"/>
      <c r="N20" s="132"/>
      <c r="O20" s="133"/>
      <c r="P20" s="134"/>
      <c r="Q20" s="135"/>
      <c r="R20" s="46">
        <v>1</v>
      </c>
      <c r="S20" s="147"/>
      <c r="T20" s="104">
        <v>0.6805555555555555</v>
      </c>
      <c r="U20" s="105">
        <f t="shared" si="3"/>
        <v>0.6819444444444444</v>
      </c>
      <c r="V20" s="39">
        <f t="shared" si="4"/>
        <v>0.6826388888888888</v>
      </c>
      <c r="W20" s="39">
        <f>IF(R20=1,V20+TIME(0,V20+17,0))</f>
        <v>0.6944444444444443</v>
      </c>
      <c r="X20" s="51" t="s">
        <v>24</v>
      </c>
      <c r="Y20" s="52"/>
      <c r="Z20" s="44" t="s">
        <v>2</v>
      </c>
      <c r="AA20" s="45" t="s">
        <v>28</v>
      </c>
      <c r="AB20" s="53"/>
    </row>
    <row r="21" spans="1:28" ht="22.5" customHeight="1">
      <c r="A21" s="3">
        <v>2</v>
      </c>
      <c r="B21" s="36">
        <v>1056</v>
      </c>
      <c r="C21" s="37">
        <v>1105</v>
      </c>
      <c r="D21" s="103">
        <v>0.46527777777777773</v>
      </c>
      <c r="E21" s="39">
        <f t="shared" si="0"/>
        <v>0.4736111111111111</v>
      </c>
      <c r="F21" s="40">
        <f t="shared" si="1"/>
        <v>0.475</v>
      </c>
      <c r="G21" s="39">
        <f t="shared" si="2"/>
        <v>0.4756944444444444</v>
      </c>
      <c r="H21" s="41" t="s">
        <v>23</v>
      </c>
      <c r="I21" s="42"/>
      <c r="J21" s="43" t="s">
        <v>0</v>
      </c>
      <c r="K21" s="155"/>
      <c r="L21" s="130"/>
      <c r="M21" s="131"/>
      <c r="N21" s="132"/>
      <c r="O21" s="133"/>
      <c r="P21" s="134"/>
      <c r="Q21" s="135"/>
      <c r="R21" s="46">
        <v>1</v>
      </c>
      <c r="S21" s="147"/>
      <c r="T21" s="104">
        <v>0.6958333333333333</v>
      </c>
      <c r="U21" s="105">
        <f t="shared" si="3"/>
        <v>0.6972222222222222</v>
      </c>
      <c r="V21" s="39">
        <f t="shared" si="4"/>
        <v>0.6979166666666666</v>
      </c>
      <c r="W21" s="59">
        <f>IF(R21=1,V21+TIME(0,V21+20,0))</f>
        <v>0.7118055555555555</v>
      </c>
      <c r="X21" s="51" t="s">
        <v>24</v>
      </c>
      <c r="Y21" s="52"/>
      <c r="Z21" s="44" t="s">
        <v>2</v>
      </c>
      <c r="AA21" s="45"/>
      <c r="AB21" s="53"/>
    </row>
    <row r="22" spans="1:28" ht="22.5" customHeight="1">
      <c r="A22" s="3">
        <v>2</v>
      </c>
      <c r="B22" s="36">
        <v>1126</v>
      </c>
      <c r="C22" s="37" t="s">
        <v>31</v>
      </c>
      <c r="D22" s="103">
        <v>0.4826388888888889</v>
      </c>
      <c r="E22" s="39">
        <f t="shared" si="0"/>
        <v>0.49097222222222225</v>
      </c>
      <c r="F22" s="40">
        <f t="shared" si="1"/>
        <v>0.49236111111111114</v>
      </c>
      <c r="G22" s="39">
        <f t="shared" si="2"/>
        <v>0.4930555555555556</v>
      </c>
      <c r="H22" s="41" t="s">
        <v>23</v>
      </c>
      <c r="I22" s="42"/>
      <c r="J22" s="43" t="s">
        <v>7</v>
      </c>
      <c r="K22" s="155"/>
      <c r="L22" s="130"/>
      <c r="M22" s="131"/>
      <c r="N22" s="132"/>
      <c r="O22" s="133"/>
      <c r="P22" s="134"/>
      <c r="Q22" s="135"/>
      <c r="R22" s="46">
        <v>1</v>
      </c>
      <c r="S22" s="151"/>
      <c r="T22" s="104">
        <v>0.7166666666666667</v>
      </c>
      <c r="U22" s="105">
        <f>IF(R22=1,T22+TIME(0,T22+2,0))</f>
        <v>0.7180555555555556</v>
      </c>
      <c r="V22" s="39">
        <f>IF(R22=1,U22+TIME(0,U22+1,0))</f>
        <v>0.71875</v>
      </c>
      <c r="W22" s="59">
        <f>IF(R22=1,V22+TIME(0,V22+20,0))</f>
        <v>0.7326388888888888</v>
      </c>
      <c r="X22" s="51" t="s">
        <v>24</v>
      </c>
      <c r="Y22" s="52"/>
      <c r="Z22" s="43" t="s">
        <v>0</v>
      </c>
      <c r="AA22" s="45"/>
      <c r="AB22" s="53"/>
    </row>
    <row r="23" spans="1:28" ht="22.5" customHeight="1">
      <c r="A23" s="3">
        <v>2</v>
      </c>
      <c r="B23" s="36">
        <v>1156</v>
      </c>
      <c r="C23" s="37" t="s">
        <v>32</v>
      </c>
      <c r="D23" s="103">
        <v>0.5020833333333333</v>
      </c>
      <c r="E23" s="39">
        <f t="shared" si="0"/>
        <v>0.5104166666666666</v>
      </c>
      <c r="F23" s="40">
        <f t="shared" si="1"/>
        <v>0.5118055555555555</v>
      </c>
      <c r="G23" s="39">
        <f t="shared" si="2"/>
        <v>0.5125</v>
      </c>
      <c r="H23" s="41" t="s">
        <v>23</v>
      </c>
      <c r="I23" s="42"/>
      <c r="J23" s="43" t="s">
        <v>0</v>
      </c>
      <c r="K23" s="155"/>
      <c r="L23" s="130"/>
      <c r="M23" s="131"/>
      <c r="N23" s="132"/>
      <c r="O23" s="133"/>
      <c r="P23" s="134"/>
      <c r="Q23" s="135"/>
      <c r="R23" s="46">
        <v>1</v>
      </c>
      <c r="S23" s="152"/>
      <c r="T23" s="110">
        <v>0.71875</v>
      </c>
      <c r="U23" s="111">
        <f>IF(R23=1,T23+TIME(0,T23+2,0))</f>
        <v>0.7201388888888889</v>
      </c>
      <c r="V23" s="112">
        <f>IF(R23=1,U23+TIME(0,U23+1,0))</f>
        <v>0.7208333333333333</v>
      </c>
      <c r="W23" s="112">
        <f>IF(R23=1,V23+TIME(0,V23+20,0))</f>
        <v>0.7347222222222222</v>
      </c>
      <c r="X23" s="113" t="s">
        <v>6</v>
      </c>
      <c r="Y23" s="114">
        <v>1</v>
      </c>
      <c r="Z23" s="115" t="s">
        <v>2</v>
      </c>
      <c r="AA23" s="154"/>
      <c r="AB23" s="53"/>
    </row>
    <row r="24" spans="1:28" ht="22.5" customHeight="1" thickBot="1">
      <c r="A24" s="3">
        <v>2</v>
      </c>
      <c r="B24" s="76">
        <v>1211</v>
      </c>
      <c r="C24" s="77">
        <v>1205</v>
      </c>
      <c r="D24" s="116">
        <v>0.5118055555555555</v>
      </c>
      <c r="E24" s="79">
        <f t="shared" si="0"/>
        <v>0.5201388888888888</v>
      </c>
      <c r="F24" s="80">
        <f t="shared" si="1"/>
        <v>0.5215277777777777</v>
      </c>
      <c r="G24" s="79">
        <f t="shared" si="2"/>
        <v>0.5222222222222221</v>
      </c>
      <c r="H24" s="81" t="s">
        <v>23</v>
      </c>
      <c r="I24" s="82"/>
      <c r="J24" s="83" t="s">
        <v>7</v>
      </c>
      <c r="K24" s="156"/>
      <c r="L24" s="130"/>
      <c r="M24" s="131"/>
      <c r="N24" s="132"/>
      <c r="O24" s="133"/>
      <c r="P24" s="134"/>
      <c r="Q24" s="135"/>
      <c r="R24" s="46">
        <v>1</v>
      </c>
      <c r="S24" s="153"/>
      <c r="T24" s="117">
        <v>0.7270833333333333</v>
      </c>
      <c r="U24" s="118">
        <f>IF(R24=1,T24+TIME(0,T24+2,0))</f>
        <v>0.7284722222222222</v>
      </c>
      <c r="V24" s="119">
        <f>IF(R24=1,U24+TIME(0,U24+1,0))</f>
        <v>0.7291666666666666</v>
      </c>
      <c r="W24" s="120">
        <f>IF(R24=1,V24+TIME(0,V24+24,0))</f>
        <v>0.7458333333333333</v>
      </c>
      <c r="X24" s="121" t="s">
        <v>24</v>
      </c>
      <c r="Y24" s="122"/>
      <c r="Z24" s="123" t="s">
        <v>2</v>
      </c>
      <c r="AA24" s="124"/>
      <c r="AB24" s="125"/>
    </row>
    <row r="25" spans="1:28" ht="22.5" customHeight="1" thickBot="1">
      <c r="A25" s="2"/>
      <c r="B25" s="2"/>
      <c r="C25" s="2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R25" s="46">
        <v>1</v>
      </c>
      <c r="S25" s="126"/>
      <c r="T25" s="88">
        <v>0.751388888888889</v>
      </c>
      <c r="U25" s="127">
        <f>IF(R25=1,T25+TIME(0,T25+2,0))</f>
        <v>0.7527777777777779</v>
      </c>
      <c r="V25" s="128">
        <f>IF(R25=1,U25+TIME(0,U25+1,0))</f>
        <v>0.7534722222222223</v>
      </c>
      <c r="W25" s="129">
        <f>IF(R25=1,V25+TIME(0,V25+24,0))</f>
        <v>0.770138888888889</v>
      </c>
      <c r="X25" s="90" t="s">
        <v>24</v>
      </c>
      <c r="Y25" s="91"/>
      <c r="Z25" s="83" t="s">
        <v>0</v>
      </c>
      <c r="AA25" s="92"/>
      <c r="AB25" s="93"/>
    </row>
    <row r="26" ht="22.5" customHeight="1">
      <c r="R26" s="46">
        <v>1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</sheetData>
  <sheetProtection/>
  <mergeCells count="17">
    <mergeCell ref="B1:V2"/>
    <mergeCell ref="B5:C5"/>
    <mergeCell ref="H5:H6"/>
    <mergeCell ref="I5:I6"/>
    <mergeCell ref="J5:J6"/>
    <mergeCell ref="K5:K6"/>
    <mergeCell ref="L5:L6"/>
    <mergeCell ref="M5:M6"/>
    <mergeCell ref="N5:N6"/>
    <mergeCell ref="O5:O6"/>
    <mergeCell ref="AA5:AB6"/>
    <mergeCell ref="P9:Q9"/>
    <mergeCell ref="D25:O25"/>
    <mergeCell ref="P5:Q6"/>
    <mergeCell ref="X5:X6"/>
    <mergeCell ref="Y5:Y6"/>
    <mergeCell ref="Z5:Z6"/>
  </mergeCells>
  <printOptions/>
  <pageMargins left="0" right="0" top="0" bottom="0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jrbus</dc:creator>
  <cp:keywords/>
  <dc:description/>
  <cp:lastModifiedBy>jrbus-nd-3106</cp:lastModifiedBy>
  <cp:lastPrinted>2017-10-12T08:28:27Z</cp:lastPrinted>
  <dcterms:created xsi:type="dcterms:W3CDTF">2010-02-01T05:22:45Z</dcterms:created>
  <dcterms:modified xsi:type="dcterms:W3CDTF">2017-10-20T01:16:16Z</dcterms:modified>
  <cp:category/>
  <cp:version/>
  <cp:contentType/>
  <cp:contentStatus/>
</cp:coreProperties>
</file>